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20" activeTab="4"/>
  </bookViews>
  <sheets>
    <sheet name="ПРИХОДИ" sheetId="1" r:id="rId1"/>
    <sheet name="1322" sheetId="2" r:id="rId2"/>
    <sheet name="1338" sheetId="3" r:id="rId3"/>
    <sheet name="1713" sheetId="4" r:id="rId4"/>
    <sheet name="1389" sheetId="5" r:id="rId5"/>
  </sheets>
  <definedNames/>
  <calcPr fullCalcOnLoad="1"/>
</workbook>
</file>

<file path=xl/sharedStrings.xml><?xml version="1.0" encoding="utf-8"?>
<sst xmlns="http://schemas.openxmlformats.org/spreadsheetml/2006/main" count="151" uniqueCount="92">
  <si>
    <t>параграф</t>
  </si>
  <si>
    <t xml:space="preserve">остатък </t>
  </si>
  <si>
    <t>изразходено за:</t>
  </si>
  <si>
    <t>02-02 за персонал по извънтрудови правоотношения</t>
  </si>
  <si>
    <t>02-05 изплатени суми за СБКО, за облекло и др. на персонала, с характер на възнаграждение</t>
  </si>
  <si>
    <t>02-08 обезщетения за персонала с характер на възнаграждение</t>
  </si>
  <si>
    <t>02-00 др. възнаграждения и плащания за персонала</t>
  </si>
  <si>
    <t>01-00 заплати и възнаграждения за персонала, нает по трудови правоотношения</t>
  </si>
  <si>
    <t>02-09 др. плащания и възнаграждения</t>
  </si>
  <si>
    <t>05-00 задължителни осигурителни вноски от работодател</t>
  </si>
  <si>
    <t>05-51 осигурителлни вноски от работодател за ДОО</t>
  </si>
  <si>
    <t>05-60 здравноосигурителни вноски от работодател</t>
  </si>
  <si>
    <t>05-80 вноски за допълнително задължително осигуряване от работодател</t>
  </si>
  <si>
    <t>10-00 издръжка</t>
  </si>
  <si>
    <t>10-13 постелен инвентар и облекло</t>
  </si>
  <si>
    <t>10-14 учебни и научн-изследователски разходи и книги за библиотеките</t>
  </si>
  <si>
    <t>10-15 материали</t>
  </si>
  <si>
    <t>10-16 вода, горива и енергия</t>
  </si>
  <si>
    <t>10-20 разходи за външни услуги</t>
  </si>
  <si>
    <t>10-30 текущ ремонт</t>
  </si>
  <si>
    <t>10-51 командировки в страната</t>
  </si>
  <si>
    <t>10-62 разходи за застраховки</t>
  </si>
  <si>
    <t>40-00 стипендии</t>
  </si>
  <si>
    <t>актуализиран план</t>
  </si>
  <si>
    <t>първоначален план</t>
  </si>
  <si>
    <t>19-00</t>
  </si>
  <si>
    <t>19-01 данъци</t>
  </si>
  <si>
    <t>ДЕЙНОСТ 1322 ОБЩООБРАЗОВАТЕЛНИ УЧИЛИЩА</t>
  </si>
  <si>
    <t>19-81 общинскитакси</t>
  </si>
  <si>
    <t>10-91 др.разходи за СБКО</t>
  </si>
  <si>
    <t>Приходи от наем на имущество</t>
  </si>
  <si>
    <t>Субсидия</t>
  </si>
  <si>
    <t>05-52 осигурителлни вноски от работодател за УПФ</t>
  </si>
  <si>
    <t>42-00 Текущи трансфери,обезщетения и помощи за домакинства</t>
  </si>
  <si>
    <t>42-19 Други текущи трансфери за домакинствата</t>
  </si>
  <si>
    <t>52-00 Придобиване на ДМА</t>
  </si>
  <si>
    <t>ПРИХОДИ ЗА ПЕРИОДА</t>
  </si>
  <si>
    <t>1011 - храна</t>
  </si>
  <si>
    <t>10-52 командировки в чужбина</t>
  </si>
  <si>
    <t>Пътни ученици дейност 1389</t>
  </si>
  <si>
    <t>курсови разлики от валутни сметки</t>
  </si>
  <si>
    <t>52-01Компютри и софтуер</t>
  </si>
  <si>
    <t>52-03 др.оборудване, машини и съоръжения</t>
  </si>
  <si>
    <t>Вторични суровини</t>
  </si>
  <si>
    <t>граждански договори</t>
  </si>
  <si>
    <t>обезщетения с характер на възнаграждения</t>
  </si>
  <si>
    <t>болнични за сметка на работодателя</t>
  </si>
  <si>
    <t>осигурителни вноски за ДОО</t>
  </si>
  <si>
    <t>осигурителни вноски заУПФ</t>
  </si>
  <si>
    <t>осигурителни вноски за ДЗО</t>
  </si>
  <si>
    <t>осигурителни вноски за ДЗПО</t>
  </si>
  <si>
    <t>закуски на ученици 1-4 клас</t>
  </si>
  <si>
    <t>работно облекло</t>
  </si>
  <si>
    <t>командировки в страната</t>
  </si>
  <si>
    <t>застраховка сграда и помощен персонал</t>
  </si>
  <si>
    <t>здравна оценка</t>
  </si>
  <si>
    <t>стипендии</t>
  </si>
  <si>
    <t>заплата шофьор</t>
  </si>
  <si>
    <t xml:space="preserve">изплатени суми за СБКО </t>
  </si>
  <si>
    <t>части автобус</t>
  </si>
  <si>
    <t>застраховка автобус</t>
  </si>
  <si>
    <t>винетка</t>
  </si>
  <si>
    <t>ДЕЙНОСТ 1338 ДРУГИ ДЕЙНОСТИ В ОБРАЗОВАНИЕТО /ПРЕВОЗ УЧЕНИЦИ/</t>
  </si>
  <si>
    <t>ДЕЙНОСТ 1713ПМС129 /СПОРТ ЗА ВСИЧКИ/</t>
  </si>
  <si>
    <t>ДЕЙНОСТ 1337 ИЗВЪНУЧИЛИЩНИ ДЕЙНОСТИ</t>
  </si>
  <si>
    <t>ОП Подкрепа за успех</t>
  </si>
  <si>
    <t>ОП Квалификация</t>
  </si>
  <si>
    <t xml:space="preserve">ПЪРВО ТРИМЕСЕЧИЕ </t>
  </si>
  <si>
    <t>Еразъм +</t>
  </si>
  <si>
    <t>ПЪРВО ТРИМЕСЕЧИЕ</t>
  </si>
  <si>
    <t>Всичко за дейността:</t>
  </si>
  <si>
    <t>заплати на персонала по трудово правоотношение</t>
  </si>
  <si>
    <t>Трансфер МОН-олимпиада</t>
  </si>
  <si>
    <t>Средства на разпореждане</t>
  </si>
  <si>
    <t>ремонт таван тоалетни</t>
  </si>
  <si>
    <t>канц.материали соп</t>
  </si>
  <si>
    <t>данък МПС</t>
  </si>
  <si>
    <t>ИНФОРМАЦИЯ ЗА ИЗПЪЛНЕНИЕ НА БЮДЖЕТ 2022Г.</t>
  </si>
  <si>
    <t>Еразъм 8</t>
  </si>
  <si>
    <t>Преходен остатък от 2021</t>
  </si>
  <si>
    <t>Възстановена сума НП "Обезщетения"</t>
  </si>
  <si>
    <t>възстановен заем Еразъм 6</t>
  </si>
  <si>
    <t>19-81 общински такси</t>
  </si>
  <si>
    <t>отчет към 31.03.2022г.</t>
  </si>
  <si>
    <t>ИНФОРМАЦИЯ ЗА ИЗПЪЛНЕНИЕ НА БЮДЖЕТ 2022</t>
  </si>
  <si>
    <t>отчет към 31.03.22г.</t>
  </si>
  <si>
    <t>учебници</t>
  </si>
  <si>
    <t>канцеларски, почистващи, цветя, мултимедийни проектори-2бр, комп.конфигурации-14бр.и др.</t>
  </si>
  <si>
    <t>ел.енергия и вода</t>
  </si>
  <si>
    <t>пътни учители, сл.телефони, поддръжка софтуер и хардуер, квалификация,инф.сигурност,куриерски услуги, интернет, дезинфекция, пожарогасители, ремонт прозорци</t>
  </si>
  <si>
    <t>гориво автобус и зимна течност</t>
  </si>
  <si>
    <t>автомивка, архивиране карта водач, ремонт автобус, пътни ученици, наем паркомясто, технически преглед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</si>
</sst>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00"/>
    <numFmt numFmtId="181" formatCode="#,##0.0000"/>
    <numFmt numFmtId="182" formatCode="0.00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0" xfId="0" applyFont="1" applyAlignment="1">
      <alignment/>
    </xf>
    <xf numFmtId="17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wrapText="1"/>
    </xf>
    <xf numFmtId="3" fontId="2" fillId="33" borderId="10" xfId="0" applyNumberFormat="1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0" xfId="0" applyFill="1" applyAlignment="1">
      <alignment/>
    </xf>
    <xf numFmtId="3" fontId="2" fillId="34" borderId="10" xfId="0" applyNumberFormat="1" applyFont="1" applyFill="1" applyBorder="1" applyAlignment="1">
      <alignment wrapText="1"/>
    </xf>
    <xf numFmtId="0" fontId="41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wrapText="1"/>
    </xf>
    <xf numFmtId="0" fontId="4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3" fontId="0" fillId="34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right" wrapText="1"/>
    </xf>
    <xf numFmtId="0" fontId="5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64.57421875" style="0" customWidth="1"/>
    <col min="2" max="2" width="16.140625" style="0" customWidth="1"/>
  </cols>
  <sheetData>
    <row r="1" spans="1:2" ht="12.75">
      <c r="A1" s="47" t="s">
        <v>77</v>
      </c>
      <c r="B1" s="47"/>
    </row>
    <row r="2" spans="1:2" ht="12.75">
      <c r="A2" s="47"/>
      <c r="B2" s="47"/>
    </row>
    <row r="3" spans="1:2" ht="12.75">
      <c r="A3" s="47" t="s">
        <v>69</v>
      </c>
      <c r="B3" s="47"/>
    </row>
    <row r="4" spans="1:2" ht="12.75">
      <c r="A4" s="47"/>
      <c r="B4" s="47"/>
    </row>
    <row r="5" spans="1:2" ht="12.75">
      <c r="A5" s="47" t="s">
        <v>36</v>
      </c>
      <c r="B5" s="47"/>
    </row>
    <row r="6" spans="1:2" ht="12.75">
      <c r="A6" s="48"/>
      <c r="B6" s="48"/>
    </row>
    <row r="7" spans="1:2" ht="18.75">
      <c r="A7" s="38"/>
      <c r="B7" s="38"/>
    </row>
    <row r="8" spans="1:2" s="31" customFormat="1" ht="19.5" customHeight="1">
      <c r="A8" s="25" t="s">
        <v>30</v>
      </c>
      <c r="B8" s="39">
        <v>480.75</v>
      </c>
    </row>
    <row r="9" spans="1:2" s="31" customFormat="1" ht="19.5" customHeight="1">
      <c r="A9" s="26" t="s">
        <v>43</v>
      </c>
      <c r="B9" s="39">
        <v>30</v>
      </c>
    </row>
    <row r="10" spans="1:2" s="31" customFormat="1" ht="19.5" customHeight="1">
      <c r="A10" s="26" t="s">
        <v>78</v>
      </c>
      <c r="B10" s="39">
        <v>667.86</v>
      </c>
    </row>
    <row r="11" spans="1:2" s="31" customFormat="1" ht="19.5" customHeight="1">
      <c r="A11" s="27" t="s">
        <v>40</v>
      </c>
      <c r="B11" s="39"/>
    </row>
    <row r="12" spans="1:2" s="31" customFormat="1" ht="19.5" customHeight="1">
      <c r="A12" s="26" t="s">
        <v>72</v>
      </c>
      <c r="B12" s="39">
        <v>3350</v>
      </c>
    </row>
    <row r="13" spans="1:2" s="31" customFormat="1" ht="19.5" customHeight="1">
      <c r="A13" s="26" t="s">
        <v>31</v>
      </c>
      <c r="B13" s="39">
        <v>512800</v>
      </c>
    </row>
    <row r="14" spans="1:2" s="31" customFormat="1" ht="19.5" customHeight="1">
      <c r="A14" s="26" t="s">
        <v>79</v>
      </c>
      <c r="B14" s="39">
        <v>118493</v>
      </c>
    </row>
    <row r="15" spans="1:2" s="31" customFormat="1" ht="19.5" customHeight="1">
      <c r="A15" s="26" t="s">
        <v>80</v>
      </c>
      <c r="B15" s="39">
        <v>-2655</v>
      </c>
    </row>
    <row r="16" spans="1:2" s="31" customFormat="1" ht="19.5" customHeight="1">
      <c r="A16" s="26" t="s">
        <v>81</v>
      </c>
      <c r="B16" s="39">
        <v>13019.22</v>
      </c>
    </row>
    <row r="17" spans="1:2" s="31" customFormat="1" ht="19.5" customHeight="1">
      <c r="A17" s="26" t="s">
        <v>39</v>
      </c>
      <c r="B17" s="39"/>
    </row>
    <row r="18" spans="1:2" ht="18.75">
      <c r="A18" s="27" t="s">
        <v>65</v>
      </c>
      <c r="B18" s="40"/>
    </row>
    <row r="19" spans="1:2" ht="18.75">
      <c r="A19" s="27" t="s">
        <v>66</v>
      </c>
      <c r="B19" s="40"/>
    </row>
    <row r="20" spans="1:2" ht="18.75">
      <c r="A20" s="27" t="s">
        <v>68</v>
      </c>
      <c r="B20" s="40"/>
    </row>
    <row r="21" spans="1:2" ht="18.75">
      <c r="A21" s="27" t="s">
        <v>73</v>
      </c>
      <c r="B21" s="40"/>
    </row>
    <row r="22" ht="18.75">
      <c r="B22" s="41">
        <f>SUM(B8:B21)</f>
        <v>646185.83</v>
      </c>
    </row>
  </sheetData>
  <sheetProtection/>
  <mergeCells count="3">
    <mergeCell ref="A5:B6"/>
    <mergeCell ref="A1:B2"/>
    <mergeCell ref="A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34">
      <selection activeCell="F32" sqref="F32"/>
    </sheetView>
  </sheetViews>
  <sheetFormatPr defaultColWidth="9.140625" defaultRowHeight="12.75"/>
  <cols>
    <col min="1" max="1" width="39.140625" style="0" customWidth="1"/>
    <col min="2" max="2" width="13.7109375" style="19" customWidth="1"/>
    <col min="3" max="3" width="12.140625" style="0" customWidth="1"/>
    <col min="4" max="4" width="11.8515625" style="0" customWidth="1"/>
    <col min="5" max="5" width="11.140625" style="0" customWidth="1"/>
    <col min="6" max="6" width="39.57421875" style="0" customWidth="1"/>
    <col min="7" max="7" width="28.00390625" style="0" customWidth="1"/>
  </cols>
  <sheetData>
    <row r="1" spans="1:6" ht="12.75">
      <c r="A1" s="49" t="s">
        <v>84</v>
      </c>
      <c r="B1" s="49"/>
      <c r="C1" s="49"/>
      <c r="D1" s="49"/>
      <c r="E1" s="49"/>
      <c r="F1" s="49"/>
    </row>
    <row r="2" spans="1:6" ht="12.75">
      <c r="A2" s="49" t="s">
        <v>67</v>
      </c>
      <c r="B2" s="49"/>
      <c r="C2" s="49"/>
      <c r="D2" s="49"/>
      <c r="E2" s="49"/>
      <c r="F2" s="49"/>
    </row>
    <row r="3" spans="1:6" ht="12.75">
      <c r="A3" s="49" t="s">
        <v>27</v>
      </c>
      <c r="B3" s="49"/>
      <c r="C3" s="49"/>
      <c r="D3" s="49"/>
      <c r="E3" s="49"/>
      <c r="F3" s="49"/>
    </row>
    <row r="4" spans="1:6" ht="12.75">
      <c r="A4" s="50"/>
      <c r="B4" s="50"/>
      <c r="C4" s="50"/>
      <c r="D4" s="50"/>
      <c r="E4" s="50"/>
      <c r="F4" s="50"/>
    </row>
    <row r="5" spans="1:6" ht="25.5">
      <c r="A5" s="2" t="s">
        <v>0</v>
      </c>
      <c r="B5" s="32" t="s">
        <v>24</v>
      </c>
      <c r="C5" s="32" t="s">
        <v>23</v>
      </c>
      <c r="D5" s="17" t="s">
        <v>83</v>
      </c>
      <c r="E5" s="17" t="s">
        <v>1</v>
      </c>
      <c r="F5" s="24" t="s">
        <v>2</v>
      </c>
    </row>
    <row r="6" spans="1:8" ht="38.25">
      <c r="A6" s="5" t="s">
        <v>7</v>
      </c>
      <c r="B6" s="6">
        <v>1258884</v>
      </c>
      <c r="C6" s="6">
        <v>1260786</v>
      </c>
      <c r="D6" s="6">
        <v>224961</v>
      </c>
      <c r="E6" s="6">
        <f aca="true" t="shared" si="0" ref="E6:E39">SUM(C6-D6)</f>
        <v>1035825</v>
      </c>
      <c r="F6" s="8" t="s">
        <v>71</v>
      </c>
      <c r="G6" s="11"/>
      <c r="H6" s="11"/>
    </row>
    <row r="7" spans="1:6" s="11" customFormat="1" ht="25.5">
      <c r="A7" s="28" t="s">
        <v>6</v>
      </c>
      <c r="B7" s="12">
        <v>117452</v>
      </c>
      <c r="C7" s="12">
        <v>115752</v>
      </c>
      <c r="D7" s="12">
        <v>11577</v>
      </c>
      <c r="E7" s="6">
        <f t="shared" si="0"/>
        <v>104175</v>
      </c>
      <c r="F7" s="29"/>
    </row>
    <row r="8" spans="1:8" ht="25.5">
      <c r="A8" s="1" t="s">
        <v>3</v>
      </c>
      <c r="B8" s="16">
        <v>12400</v>
      </c>
      <c r="C8" s="16">
        <v>13355</v>
      </c>
      <c r="D8" s="16">
        <v>3385</v>
      </c>
      <c r="E8" s="6">
        <f t="shared" si="0"/>
        <v>9970</v>
      </c>
      <c r="F8" s="14" t="s">
        <v>44</v>
      </c>
      <c r="G8" s="11"/>
      <c r="H8" s="11"/>
    </row>
    <row r="9" spans="1:8" s="13" customFormat="1" ht="38.25">
      <c r="A9" s="14" t="s">
        <v>4</v>
      </c>
      <c r="B9" s="16">
        <v>70607</v>
      </c>
      <c r="C9" s="16">
        <v>70607</v>
      </c>
      <c r="D9" s="16">
        <v>4714</v>
      </c>
      <c r="E9" s="6">
        <f t="shared" si="0"/>
        <v>65893</v>
      </c>
      <c r="F9" s="14" t="s">
        <v>58</v>
      </c>
      <c r="G9" s="19"/>
      <c r="H9" s="19"/>
    </row>
    <row r="10" spans="1:8" ht="25.5">
      <c r="A10" s="1" t="s">
        <v>5</v>
      </c>
      <c r="B10" s="16">
        <v>27445</v>
      </c>
      <c r="C10" s="16">
        <v>24790</v>
      </c>
      <c r="D10" s="16"/>
      <c r="E10" s="6">
        <f t="shared" si="0"/>
        <v>24790</v>
      </c>
      <c r="F10" s="14" t="s">
        <v>45</v>
      </c>
      <c r="G10" s="11"/>
      <c r="H10" s="11"/>
    </row>
    <row r="11" spans="1:8" ht="12.75">
      <c r="A11" s="1" t="s">
        <v>8</v>
      </c>
      <c r="B11" s="16">
        <v>7000</v>
      </c>
      <c r="C11" s="16">
        <v>7000</v>
      </c>
      <c r="D11" s="16">
        <v>3478</v>
      </c>
      <c r="E11" s="6">
        <f t="shared" si="0"/>
        <v>3522</v>
      </c>
      <c r="F11" s="14" t="s">
        <v>46</v>
      </c>
      <c r="G11" s="11"/>
      <c r="H11" s="11"/>
    </row>
    <row r="12" spans="1:8" s="3" customFormat="1" ht="25.5">
      <c r="A12" s="5" t="s">
        <v>9</v>
      </c>
      <c r="B12" s="6">
        <v>296816</v>
      </c>
      <c r="C12" s="6">
        <v>297309</v>
      </c>
      <c r="D12" s="6">
        <v>61907</v>
      </c>
      <c r="E12" s="6">
        <f t="shared" si="0"/>
        <v>235402</v>
      </c>
      <c r="F12" s="5"/>
      <c r="G12" s="20"/>
      <c r="H12" s="20"/>
    </row>
    <row r="13" spans="1:8" ht="25.5">
      <c r="A13" s="1" t="s">
        <v>10</v>
      </c>
      <c r="B13" s="16">
        <v>149396</v>
      </c>
      <c r="C13" s="16">
        <v>149683</v>
      </c>
      <c r="D13" s="16">
        <v>31111</v>
      </c>
      <c r="E13" s="6">
        <f t="shared" si="0"/>
        <v>118572</v>
      </c>
      <c r="F13" s="14" t="s">
        <v>47</v>
      </c>
      <c r="G13" s="11"/>
      <c r="H13" s="11"/>
    </row>
    <row r="14" spans="1:8" ht="25.5">
      <c r="A14" s="4" t="s">
        <v>32</v>
      </c>
      <c r="B14" s="16">
        <v>48151</v>
      </c>
      <c r="C14" s="16">
        <v>48151</v>
      </c>
      <c r="D14" s="16">
        <v>10154</v>
      </c>
      <c r="E14" s="6">
        <f t="shared" si="0"/>
        <v>37997</v>
      </c>
      <c r="F14" s="14" t="s">
        <v>48</v>
      </c>
      <c r="G14" s="11"/>
      <c r="H14" s="11"/>
    </row>
    <row r="15" spans="1:8" ht="25.5">
      <c r="A15" s="1" t="s">
        <v>11</v>
      </c>
      <c r="B15" s="16">
        <v>26573</v>
      </c>
      <c r="C15" s="16">
        <v>62703</v>
      </c>
      <c r="D15" s="16">
        <v>13233</v>
      </c>
      <c r="E15" s="6">
        <f t="shared" si="0"/>
        <v>49470</v>
      </c>
      <c r="F15" s="14" t="s">
        <v>49</v>
      </c>
      <c r="G15" s="11"/>
      <c r="H15" s="11"/>
    </row>
    <row r="16" spans="1:8" ht="25.5">
      <c r="A16" s="1" t="s">
        <v>12</v>
      </c>
      <c r="B16" s="16">
        <v>36696</v>
      </c>
      <c r="C16" s="16">
        <v>36772</v>
      </c>
      <c r="D16" s="16">
        <v>7409</v>
      </c>
      <c r="E16" s="6">
        <f t="shared" si="0"/>
        <v>29363</v>
      </c>
      <c r="F16" s="14" t="s">
        <v>50</v>
      </c>
      <c r="G16" s="11"/>
      <c r="H16" s="11"/>
    </row>
    <row r="17" spans="1:8" s="3" customFormat="1" ht="12.75">
      <c r="A17" s="5" t="s">
        <v>13</v>
      </c>
      <c r="B17" s="12">
        <v>240694</v>
      </c>
      <c r="C17" s="12">
        <v>242967</v>
      </c>
      <c r="D17" s="6">
        <v>24016</v>
      </c>
      <c r="E17" s="6">
        <f t="shared" si="0"/>
        <v>218951</v>
      </c>
      <c r="F17" s="5"/>
      <c r="G17" s="20"/>
      <c r="H17" s="20"/>
    </row>
    <row r="18" spans="1:6" s="20" customFormat="1" ht="12.75">
      <c r="A18" s="21" t="s">
        <v>37</v>
      </c>
      <c r="B18" s="15">
        <v>19793</v>
      </c>
      <c r="C18" s="15">
        <v>19793</v>
      </c>
      <c r="D18" s="15">
        <v>2210</v>
      </c>
      <c r="E18" s="6">
        <f t="shared" si="0"/>
        <v>17583</v>
      </c>
      <c r="F18" s="21" t="s">
        <v>51</v>
      </c>
    </row>
    <row r="19" spans="1:8" ht="12.75">
      <c r="A19" s="4" t="s">
        <v>14</v>
      </c>
      <c r="B19" s="15">
        <v>10000</v>
      </c>
      <c r="C19" s="15">
        <v>10000</v>
      </c>
      <c r="D19" s="16"/>
      <c r="E19" s="6">
        <f t="shared" si="0"/>
        <v>10000</v>
      </c>
      <c r="F19" s="21" t="s">
        <v>52</v>
      </c>
      <c r="G19" s="31"/>
      <c r="H19" s="11"/>
    </row>
    <row r="20" spans="1:8" ht="25.5">
      <c r="A20" s="1" t="s">
        <v>15</v>
      </c>
      <c r="B20" s="15">
        <v>4831</v>
      </c>
      <c r="C20" s="15">
        <v>4831</v>
      </c>
      <c r="D20" s="16">
        <v>366</v>
      </c>
      <c r="E20" s="6">
        <f t="shared" si="0"/>
        <v>4465</v>
      </c>
      <c r="F20" s="14" t="s">
        <v>86</v>
      </c>
      <c r="G20" s="11"/>
      <c r="H20" s="11"/>
    </row>
    <row r="21" spans="1:8" ht="38.25">
      <c r="A21" s="1" t="s">
        <v>16</v>
      </c>
      <c r="B21" s="15">
        <v>52243</v>
      </c>
      <c r="C21" s="15">
        <v>54516</v>
      </c>
      <c r="D21" s="16">
        <v>11271</v>
      </c>
      <c r="E21" s="6">
        <f t="shared" si="0"/>
        <v>43245</v>
      </c>
      <c r="F21" s="14" t="s">
        <v>87</v>
      </c>
      <c r="G21" s="11"/>
      <c r="H21" s="11"/>
    </row>
    <row r="22" spans="1:6" s="11" customFormat="1" ht="12.75">
      <c r="A22" s="9" t="s">
        <v>17</v>
      </c>
      <c r="B22" s="15">
        <v>66541</v>
      </c>
      <c r="C22" s="15">
        <v>66541</v>
      </c>
      <c r="D22" s="15">
        <v>5419</v>
      </c>
      <c r="E22" s="6">
        <f t="shared" si="0"/>
        <v>61122</v>
      </c>
      <c r="F22" s="21" t="s">
        <v>88</v>
      </c>
    </row>
    <row r="23" spans="1:8" ht="63.75">
      <c r="A23" s="1" t="s">
        <v>18</v>
      </c>
      <c r="B23" s="15">
        <v>65086</v>
      </c>
      <c r="C23" s="15">
        <v>65086</v>
      </c>
      <c r="D23" s="16">
        <v>4750</v>
      </c>
      <c r="E23" s="6">
        <f t="shared" si="0"/>
        <v>60336</v>
      </c>
      <c r="F23" s="44" t="s">
        <v>89</v>
      </c>
      <c r="G23" s="11"/>
      <c r="H23" s="11"/>
    </row>
    <row r="24" spans="1:8" ht="12.75">
      <c r="A24" s="1" t="s">
        <v>19</v>
      </c>
      <c r="B24" s="15">
        <v>20000</v>
      </c>
      <c r="C24" s="15">
        <v>20000</v>
      </c>
      <c r="D24" s="16"/>
      <c r="E24" s="6">
        <f t="shared" si="0"/>
        <v>20000</v>
      </c>
      <c r="F24" s="14" t="s">
        <v>74</v>
      </c>
      <c r="G24" s="11"/>
      <c r="H24" s="11"/>
    </row>
    <row r="25" spans="1:8" ht="12.75">
      <c r="A25" s="1" t="s">
        <v>20</v>
      </c>
      <c r="B25" s="15">
        <v>1000</v>
      </c>
      <c r="C25" s="15">
        <v>1000</v>
      </c>
      <c r="D25" s="16"/>
      <c r="E25" s="6">
        <f t="shared" si="0"/>
        <v>1000</v>
      </c>
      <c r="F25" s="14" t="s">
        <v>53</v>
      </c>
      <c r="G25" s="11"/>
      <c r="H25" s="11"/>
    </row>
    <row r="26" spans="1:8" ht="12.75">
      <c r="A26" s="1" t="s">
        <v>38</v>
      </c>
      <c r="B26" s="15">
        <v>0</v>
      </c>
      <c r="C26" s="15"/>
      <c r="D26" s="16"/>
      <c r="E26" s="6">
        <f t="shared" si="0"/>
        <v>0</v>
      </c>
      <c r="F26" s="14"/>
      <c r="G26" s="11"/>
      <c r="H26" s="11"/>
    </row>
    <row r="27" spans="1:8" ht="12.75">
      <c r="A27" s="1" t="s">
        <v>21</v>
      </c>
      <c r="B27" s="15">
        <v>1200</v>
      </c>
      <c r="C27" s="15">
        <v>1200</v>
      </c>
      <c r="D27" s="16"/>
      <c r="E27" s="6">
        <f t="shared" si="0"/>
        <v>1200</v>
      </c>
      <c r="F27" s="21" t="s">
        <v>54</v>
      </c>
      <c r="G27" s="11"/>
      <c r="H27" s="11"/>
    </row>
    <row r="28" spans="1:8" ht="12.75">
      <c r="A28" s="1" t="s">
        <v>29</v>
      </c>
      <c r="B28" s="15"/>
      <c r="C28" s="15"/>
      <c r="D28" s="16"/>
      <c r="E28" s="6">
        <f t="shared" si="0"/>
        <v>0</v>
      </c>
      <c r="F28" s="14"/>
      <c r="G28" s="11"/>
      <c r="H28" s="11"/>
    </row>
    <row r="29" spans="1:8" ht="12.75">
      <c r="A29" s="1"/>
      <c r="B29" s="15"/>
      <c r="C29" s="15"/>
      <c r="D29" s="16"/>
      <c r="E29" s="6">
        <f t="shared" si="0"/>
        <v>0</v>
      </c>
      <c r="F29" s="14"/>
      <c r="G29" s="11"/>
      <c r="H29" s="11"/>
    </row>
    <row r="30" spans="1:8" ht="12.75">
      <c r="A30" s="7" t="s">
        <v>25</v>
      </c>
      <c r="B30" s="33">
        <f>SUM(B31:B32)</f>
        <v>9379</v>
      </c>
      <c r="C30" s="33">
        <v>9379</v>
      </c>
      <c r="D30" s="6">
        <v>18</v>
      </c>
      <c r="E30" s="6">
        <f t="shared" si="0"/>
        <v>9361</v>
      </c>
      <c r="F30" s="8"/>
      <c r="G30" s="11"/>
      <c r="H30" s="11"/>
    </row>
    <row r="31" spans="1:8" ht="12.75">
      <c r="A31" s="10" t="s">
        <v>26</v>
      </c>
      <c r="B31" s="15">
        <v>36</v>
      </c>
      <c r="C31" s="15">
        <v>36</v>
      </c>
      <c r="D31" s="15">
        <v>18</v>
      </c>
      <c r="E31" s="6">
        <f t="shared" si="0"/>
        <v>18</v>
      </c>
      <c r="F31" s="21" t="s">
        <v>55</v>
      </c>
      <c r="G31" s="11"/>
      <c r="H31" s="11"/>
    </row>
    <row r="32" spans="1:8" ht="12.75">
      <c r="A32" s="14" t="s">
        <v>82</v>
      </c>
      <c r="B32" s="15">
        <v>9343</v>
      </c>
      <c r="C32" s="15">
        <v>9343</v>
      </c>
      <c r="D32" s="16"/>
      <c r="E32" s="6">
        <f t="shared" si="0"/>
        <v>9343</v>
      </c>
      <c r="F32" s="14"/>
      <c r="G32" s="11"/>
      <c r="H32" s="11"/>
    </row>
    <row r="33" spans="1:8" ht="12.75">
      <c r="A33" s="14"/>
      <c r="B33" s="15"/>
      <c r="C33" s="15"/>
      <c r="D33" s="16"/>
      <c r="E33" s="6">
        <f t="shared" si="0"/>
        <v>0</v>
      </c>
      <c r="F33" s="14"/>
      <c r="G33" s="11"/>
      <c r="H33" s="11"/>
    </row>
    <row r="34" spans="1:8" ht="12.75">
      <c r="A34" s="5" t="s">
        <v>22</v>
      </c>
      <c r="B34" s="12">
        <v>15334</v>
      </c>
      <c r="C34" s="12">
        <v>15334</v>
      </c>
      <c r="D34" s="6">
        <v>5195</v>
      </c>
      <c r="E34" s="6">
        <f t="shared" si="0"/>
        <v>10139</v>
      </c>
      <c r="F34" s="8" t="s">
        <v>56</v>
      </c>
      <c r="G34" s="11"/>
      <c r="H34" s="11"/>
    </row>
    <row r="35" spans="1:8" ht="25.5">
      <c r="A35" s="5" t="s">
        <v>33</v>
      </c>
      <c r="B35" s="12"/>
      <c r="C35" s="6"/>
      <c r="D35" s="6"/>
      <c r="E35" s="6">
        <f t="shared" si="0"/>
        <v>0</v>
      </c>
      <c r="F35" s="8"/>
      <c r="G35" s="11"/>
      <c r="H35" s="11"/>
    </row>
    <row r="36" spans="1:8" ht="25.5">
      <c r="A36" s="23" t="s">
        <v>34</v>
      </c>
      <c r="B36" s="18"/>
      <c r="C36" s="18"/>
      <c r="D36" s="18"/>
      <c r="E36" s="6">
        <f t="shared" si="0"/>
        <v>0</v>
      </c>
      <c r="F36" s="21"/>
      <c r="G36" s="11"/>
      <c r="H36" s="11"/>
    </row>
    <row r="37" spans="1:8" ht="12.75">
      <c r="A37" s="30" t="s">
        <v>35</v>
      </c>
      <c r="B37" s="12"/>
      <c r="C37" s="12"/>
      <c r="D37" s="12"/>
      <c r="E37" s="6">
        <f t="shared" si="0"/>
        <v>0</v>
      </c>
      <c r="F37" s="29"/>
      <c r="G37" s="11"/>
      <c r="H37" s="11"/>
    </row>
    <row r="38" spans="1:6" ht="12.75">
      <c r="A38" s="34" t="s">
        <v>41</v>
      </c>
      <c r="B38" s="35"/>
      <c r="C38" s="35"/>
      <c r="D38" s="35"/>
      <c r="E38" s="6">
        <f t="shared" si="0"/>
        <v>0</v>
      </c>
      <c r="F38" s="36"/>
    </row>
    <row r="39" spans="1:6" ht="12.75">
      <c r="A39" s="34" t="s">
        <v>42</v>
      </c>
      <c r="B39" s="37"/>
      <c r="C39" s="36"/>
      <c r="D39" s="36"/>
      <c r="E39" s="6">
        <f t="shared" si="0"/>
        <v>0</v>
      </c>
      <c r="F39" s="36"/>
    </row>
    <row r="40" spans="1:6" ht="15.75">
      <c r="A40" s="42" t="s">
        <v>70</v>
      </c>
      <c r="B40" s="43">
        <f>SUM(B6+B7+B12+B17+B34+B30)</f>
        <v>1938559</v>
      </c>
      <c r="C40" s="43">
        <f>SUM(C6+C7+C12+C17+C34+C37+C30)</f>
        <v>1941527</v>
      </c>
      <c r="D40" s="43">
        <f>SUM(D6+D7+D12+D17+D34+D37+D30)</f>
        <v>327674</v>
      </c>
      <c r="E40" s="42"/>
      <c r="F40" s="42"/>
    </row>
    <row r="41" spans="2:6" ht="12.75">
      <c r="B41" s="31"/>
      <c r="C41" s="22"/>
      <c r="D41" s="22"/>
      <c r="E41" s="22"/>
      <c r="F41" s="22"/>
    </row>
    <row r="42" spans="2:6" ht="12.75">
      <c r="B42" s="31"/>
      <c r="C42" s="22"/>
      <c r="D42" s="22"/>
      <c r="E42" s="22"/>
      <c r="F42" s="22"/>
    </row>
    <row r="43" spans="2:6" ht="12.75">
      <c r="B43" s="31"/>
      <c r="C43" s="22"/>
      <c r="D43" s="22"/>
      <c r="E43" s="22"/>
      <c r="F43" s="22"/>
    </row>
    <row r="44" spans="2:6" ht="12.75">
      <c r="B44" s="31"/>
      <c r="C44" s="22"/>
      <c r="D44" s="22"/>
      <c r="E44" s="22"/>
      <c r="F44" s="22"/>
    </row>
    <row r="45" spans="2:6" ht="12.75">
      <c r="B45" s="31"/>
      <c r="C45" s="22"/>
      <c r="D45" s="22"/>
      <c r="E45" s="22"/>
      <c r="F45" s="22"/>
    </row>
  </sheetData>
  <sheetProtection/>
  <mergeCells count="3">
    <mergeCell ref="A3:F4"/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64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85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13672</v>
      </c>
      <c r="C4" s="6">
        <v>13672</v>
      </c>
      <c r="D4" s="6">
        <v>25</v>
      </c>
      <c r="E4" s="6">
        <f>SUM(C4-D4)</f>
        <v>13647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25.5">
      <c r="A8" s="1" t="s">
        <v>16</v>
      </c>
      <c r="B8" s="15">
        <v>13672</v>
      </c>
      <c r="C8" s="16">
        <v>13672</v>
      </c>
      <c r="D8" s="16">
        <v>25</v>
      </c>
      <c r="E8" s="6">
        <f>SUM(C8-D8)</f>
        <v>13647</v>
      </c>
      <c r="F8" s="14" t="s">
        <v>75</v>
      </c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/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8" sqref="F8:F13"/>
    </sheetView>
  </sheetViews>
  <sheetFormatPr defaultColWidth="9.140625" defaultRowHeight="12.75"/>
  <cols>
    <col min="1" max="1" width="38.8515625" style="0" bestFit="1" customWidth="1"/>
    <col min="6" max="6" width="15.7109375" style="0" customWidth="1"/>
  </cols>
  <sheetData>
    <row r="1" spans="1:6" ht="12.75">
      <c r="A1" s="49" t="s">
        <v>63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85</v>
      </c>
      <c r="E3" s="17" t="s">
        <v>1</v>
      </c>
      <c r="F3" s="24" t="s">
        <v>2</v>
      </c>
    </row>
    <row r="4" spans="1:8" s="3" customFormat="1" ht="12.75">
      <c r="A4" s="5" t="s">
        <v>13</v>
      </c>
      <c r="B4" s="12">
        <v>2864</v>
      </c>
      <c r="C4" s="6">
        <v>2864</v>
      </c>
      <c r="D4" s="6"/>
      <c r="E4" s="6">
        <f>SUM(C4-D4)</f>
        <v>2864</v>
      </c>
      <c r="F4" s="5"/>
      <c r="G4" s="20"/>
      <c r="H4" s="20"/>
    </row>
    <row r="5" spans="1:6" s="20" customFormat="1" ht="12.75">
      <c r="A5" s="21" t="s">
        <v>37</v>
      </c>
      <c r="B5" s="15"/>
      <c r="C5" s="15"/>
      <c r="D5" s="15"/>
      <c r="E5" s="6"/>
      <c r="F5" s="21"/>
    </row>
    <row r="6" spans="1:8" ht="12.75">
      <c r="A6" s="4" t="s">
        <v>14</v>
      </c>
      <c r="B6" s="15"/>
      <c r="C6" s="16"/>
      <c r="D6" s="16"/>
      <c r="E6" s="6"/>
      <c r="F6" s="21"/>
      <c r="G6" s="31"/>
      <c r="H6" s="11"/>
    </row>
    <row r="7" spans="1:8" ht="25.5">
      <c r="A7" s="1" t="s">
        <v>15</v>
      </c>
      <c r="B7" s="15"/>
      <c r="C7" s="16"/>
      <c r="D7" s="16"/>
      <c r="E7" s="6">
        <f>SUM(C7-D7)</f>
        <v>0</v>
      </c>
      <c r="F7" s="14"/>
      <c r="G7" s="11"/>
      <c r="H7" s="11"/>
    </row>
    <row r="8" spans="1:8" ht="12.75">
      <c r="A8" s="1" t="s">
        <v>16</v>
      </c>
      <c r="B8" s="15">
        <v>2664</v>
      </c>
      <c r="C8" s="16">
        <v>2664</v>
      </c>
      <c r="D8" s="16"/>
      <c r="E8" s="6">
        <f>SUM(C8-D8)</f>
        <v>2664</v>
      </c>
      <c r="F8" s="14"/>
      <c r="G8" s="11"/>
      <c r="H8" s="11"/>
    </row>
    <row r="9" spans="1:6" s="11" customFormat="1" ht="12.75">
      <c r="A9" s="9" t="s">
        <v>17</v>
      </c>
      <c r="B9" s="15"/>
      <c r="C9" s="15"/>
      <c r="D9" s="15"/>
      <c r="E9" s="6"/>
      <c r="F9" s="21"/>
    </row>
    <row r="10" spans="1:8" ht="12.75">
      <c r="A10" s="1" t="s">
        <v>18</v>
      </c>
      <c r="B10" s="15"/>
      <c r="C10" s="16"/>
      <c r="D10" s="16"/>
      <c r="E10" s="6">
        <f>SUM(C10-D10)</f>
        <v>0</v>
      </c>
      <c r="F10" s="14"/>
      <c r="G10" s="11"/>
      <c r="H10" s="11"/>
    </row>
    <row r="11" spans="1:8" ht="12.75">
      <c r="A11" s="1" t="s">
        <v>19</v>
      </c>
      <c r="B11" s="15"/>
      <c r="C11" s="16"/>
      <c r="D11" s="16"/>
      <c r="E11" s="6"/>
      <c r="F11" s="21"/>
      <c r="G11" s="11"/>
      <c r="H11" s="11"/>
    </row>
    <row r="12" spans="1:8" ht="12.75">
      <c r="A12" s="1" t="s">
        <v>20</v>
      </c>
      <c r="B12" s="15"/>
      <c r="C12" s="16"/>
      <c r="D12" s="16"/>
      <c r="E12" s="6"/>
      <c r="F12" s="14"/>
      <c r="G12" s="11"/>
      <c r="H12" s="11"/>
    </row>
    <row r="13" spans="1:6" ht="12.75">
      <c r="A13" s="1" t="s">
        <v>21</v>
      </c>
      <c r="B13" s="15">
        <v>200</v>
      </c>
      <c r="C13" s="16">
        <v>200</v>
      </c>
      <c r="D13" s="16"/>
      <c r="E13" s="6">
        <f>SUM(C13-D13)</f>
        <v>200</v>
      </c>
      <c r="F13" s="21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6">
      <selection activeCell="F19" sqref="F19"/>
    </sheetView>
  </sheetViews>
  <sheetFormatPr defaultColWidth="9.140625" defaultRowHeight="12.75"/>
  <cols>
    <col min="1" max="1" width="51.00390625" style="0" customWidth="1"/>
    <col min="6" max="6" width="19.00390625" style="0" customWidth="1"/>
  </cols>
  <sheetData>
    <row r="1" spans="1:6" ht="12.75">
      <c r="A1" s="49" t="s">
        <v>62</v>
      </c>
      <c r="B1" s="49"/>
      <c r="C1" s="49"/>
      <c r="D1" s="49"/>
      <c r="E1" s="49"/>
      <c r="F1" s="49"/>
    </row>
    <row r="2" spans="1:6" ht="12.75">
      <c r="A2" s="50"/>
      <c r="B2" s="50"/>
      <c r="C2" s="50"/>
      <c r="D2" s="50"/>
      <c r="E2" s="50"/>
      <c r="F2" s="50"/>
    </row>
    <row r="3" spans="1:6" ht="51">
      <c r="A3" s="2" t="s">
        <v>0</v>
      </c>
      <c r="B3" s="32" t="s">
        <v>24</v>
      </c>
      <c r="C3" s="32" t="s">
        <v>23</v>
      </c>
      <c r="D3" s="17" t="s">
        <v>85</v>
      </c>
      <c r="E3" s="17" t="s">
        <v>1</v>
      </c>
      <c r="F3" s="24" t="s">
        <v>2</v>
      </c>
    </row>
    <row r="4" spans="1:6" ht="25.5">
      <c r="A4" s="5" t="s">
        <v>7</v>
      </c>
      <c r="B4" s="12">
        <v>2664</v>
      </c>
      <c r="C4" s="12">
        <v>2664</v>
      </c>
      <c r="D4" s="12">
        <v>2664</v>
      </c>
      <c r="E4" s="6">
        <f>SUM(C4-D4)</f>
        <v>0</v>
      </c>
      <c r="F4" s="8" t="s">
        <v>57</v>
      </c>
    </row>
    <row r="5" spans="1:6" ht="25.5">
      <c r="A5" s="28" t="s">
        <v>6</v>
      </c>
      <c r="B5" s="12">
        <v>43</v>
      </c>
      <c r="C5" s="12">
        <v>43</v>
      </c>
      <c r="D5" s="12">
        <v>43</v>
      </c>
      <c r="E5" s="6">
        <f>SUM(C5-D5)</f>
        <v>0</v>
      </c>
      <c r="F5" s="29"/>
    </row>
    <row r="6" spans="1:6" ht="40.5" customHeight="1">
      <c r="A6" s="1" t="s">
        <v>3</v>
      </c>
      <c r="B6" s="15"/>
      <c r="C6" s="15"/>
      <c r="D6" s="15"/>
      <c r="E6" s="6"/>
      <c r="F6" s="14"/>
    </row>
    <row r="7" spans="1:6" ht="26.25" customHeight="1">
      <c r="A7" s="14" t="s">
        <v>4</v>
      </c>
      <c r="B7" s="15">
        <v>43</v>
      </c>
      <c r="C7" s="15">
        <v>43</v>
      </c>
      <c r="D7" s="15">
        <v>43</v>
      </c>
      <c r="E7" s="6">
        <f>SUM(C7-D7)</f>
        <v>0</v>
      </c>
      <c r="F7" s="14" t="s">
        <v>58</v>
      </c>
    </row>
    <row r="8" spans="1:6" ht="26.25" customHeight="1">
      <c r="A8" s="1" t="s">
        <v>5</v>
      </c>
      <c r="B8" s="15"/>
      <c r="C8" s="15"/>
      <c r="D8" s="15"/>
      <c r="E8" s="6">
        <f aca="true" t="shared" si="0" ref="E8:E22">SUM(C8-D8)</f>
        <v>0</v>
      </c>
      <c r="F8" s="14"/>
    </row>
    <row r="9" spans="1:6" ht="21" customHeight="1">
      <c r="A9" s="1" t="s">
        <v>8</v>
      </c>
      <c r="B9" s="15"/>
      <c r="C9" s="15"/>
      <c r="D9" s="15"/>
      <c r="E9" s="6">
        <f t="shared" si="0"/>
        <v>0</v>
      </c>
      <c r="F9" s="14"/>
    </row>
    <row r="10" spans="1:6" ht="25.5">
      <c r="A10" s="5" t="s">
        <v>9</v>
      </c>
      <c r="B10" s="12">
        <v>542</v>
      </c>
      <c r="C10" s="6">
        <v>542</v>
      </c>
      <c r="D10" s="6">
        <v>542</v>
      </c>
      <c r="E10" s="6">
        <f t="shared" si="0"/>
        <v>0</v>
      </c>
      <c r="F10" s="5"/>
    </row>
    <row r="11" spans="1:6" ht="21.75" customHeight="1">
      <c r="A11" s="1" t="s">
        <v>10</v>
      </c>
      <c r="B11" s="15">
        <v>318</v>
      </c>
      <c r="C11" s="16">
        <v>318</v>
      </c>
      <c r="D11" s="16">
        <v>318</v>
      </c>
      <c r="E11" s="6">
        <f t="shared" si="0"/>
        <v>0</v>
      </c>
      <c r="F11" s="14" t="s">
        <v>47</v>
      </c>
    </row>
    <row r="12" spans="1:6" ht="12.75">
      <c r="A12" s="4" t="s">
        <v>32</v>
      </c>
      <c r="B12" s="15"/>
      <c r="C12" s="16"/>
      <c r="D12" s="16"/>
      <c r="E12" s="6">
        <f t="shared" si="0"/>
        <v>0</v>
      </c>
      <c r="F12" s="14"/>
    </row>
    <row r="13" spans="1:6" ht="25.5">
      <c r="A13" s="1" t="s">
        <v>11</v>
      </c>
      <c r="B13" s="15">
        <v>146</v>
      </c>
      <c r="C13" s="16">
        <v>146</v>
      </c>
      <c r="D13" s="16">
        <v>146</v>
      </c>
      <c r="E13" s="6">
        <f t="shared" si="0"/>
        <v>0</v>
      </c>
      <c r="F13" s="14" t="s">
        <v>49</v>
      </c>
    </row>
    <row r="14" spans="1:6" ht="25.5">
      <c r="A14" s="1" t="s">
        <v>12</v>
      </c>
      <c r="B14" s="15">
        <v>78</v>
      </c>
      <c r="C14" s="16">
        <v>78</v>
      </c>
      <c r="D14" s="16">
        <v>78</v>
      </c>
      <c r="E14" s="6">
        <f t="shared" si="0"/>
        <v>0</v>
      </c>
      <c r="F14" s="14" t="s">
        <v>50</v>
      </c>
    </row>
    <row r="15" spans="1:6" ht="12.75">
      <c r="A15" s="5" t="s">
        <v>13</v>
      </c>
      <c r="B15" s="12">
        <v>6520</v>
      </c>
      <c r="C15" s="6">
        <v>6520</v>
      </c>
      <c r="D15" s="6">
        <v>5799</v>
      </c>
      <c r="E15" s="6">
        <f t="shared" si="0"/>
        <v>721</v>
      </c>
      <c r="F15" s="5"/>
    </row>
    <row r="16" spans="1:6" ht="12.75">
      <c r="A16" s="1" t="s">
        <v>16</v>
      </c>
      <c r="B16" s="15">
        <v>216</v>
      </c>
      <c r="C16" s="16">
        <v>216</v>
      </c>
      <c r="D16" s="16">
        <v>217</v>
      </c>
      <c r="E16" s="6">
        <f t="shared" si="0"/>
        <v>-1</v>
      </c>
      <c r="F16" s="14" t="s">
        <v>59</v>
      </c>
    </row>
    <row r="17" spans="1:6" ht="25.5">
      <c r="A17" s="9" t="s">
        <v>17</v>
      </c>
      <c r="B17" s="15">
        <v>1720</v>
      </c>
      <c r="C17" s="15">
        <v>1720</v>
      </c>
      <c r="D17" s="15">
        <v>998</v>
      </c>
      <c r="E17" s="6">
        <f t="shared" si="0"/>
        <v>722</v>
      </c>
      <c r="F17" s="21" t="s">
        <v>90</v>
      </c>
    </row>
    <row r="18" spans="1:6" ht="89.25">
      <c r="A18" s="1" t="s">
        <v>18</v>
      </c>
      <c r="B18" s="15">
        <v>4584</v>
      </c>
      <c r="C18" s="16">
        <v>4584</v>
      </c>
      <c r="D18" s="16">
        <v>4584</v>
      </c>
      <c r="E18" s="6">
        <f t="shared" si="0"/>
        <v>0</v>
      </c>
      <c r="F18" s="14" t="s">
        <v>91</v>
      </c>
    </row>
    <row r="19" spans="1:6" ht="12.75">
      <c r="A19" s="1" t="s">
        <v>21</v>
      </c>
      <c r="B19" s="15"/>
      <c r="C19" s="16"/>
      <c r="D19" s="16"/>
      <c r="E19" s="6">
        <f t="shared" si="0"/>
        <v>0</v>
      </c>
      <c r="F19" s="21" t="s">
        <v>60</v>
      </c>
    </row>
    <row r="20" spans="1:6" ht="12.75">
      <c r="A20" s="7" t="s">
        <v>25</v>
      </c>
      <c r="B20" s="33"/>
      <c r="C20" s="6"/>
      <c r="D20" s="6"/>
      <c r="E20" s="6">
        <f t="shared" si="0"/>
        <v>0</v>
      </c>
      <c r="F20" s="8"/>
    </row>
    <row r="21" spans="1:6" ht="12.75">
      <c r="A21" s="10" t="s">
        <v>26</v>
      </c>
      <c r="B21" s="15"/>
      <c r="C21" s="15"/>
      <c r="D21" s="15"/>
      <c r="E21" s="6">
        <f t="shared" si="0"/>
        <v>0</v>
      </c>
      <c r="F21" s="21" t="s">
        <v>61</v>
      </c>
    </row>
    <row r="22" spans="1:6" ht="12.75">
      <c r="A22" s="14" t="s">
        <v>28</v>
      </c>
      <c r="B22" s="15"/>
      <c r="C22" s="16"/>
      <c r="D22" s="16"/>
      <c r="E22" s="6">
        <f t="shared" si="0"/>
        <v>0</v>
      </c>
      <c r="F22" s="14" t="s">
        <v>76</v>
      </c>
    </row>
    <row r="23" spans="1:6" ht="15.75">
      <c r="A23" s="45" t="s">
        <v>70</v>
      </c>
      <c r="B23" s="46">
        <f>SUM(B4+B5+B10+B15)</f>
        <v>9769</v>
      </c>
      <c r="C23" s="46">
        <f>SUM(C4+C5+C10+C15+C20)</f>
        <v>9769</v>
      </c>
      <c r="D23" s="46">
        <f>SUM(D4+D5+D10+D15+D20)</f>
        <v>9048</v>
      </c>
      <c r="E23" s="46">
        <f>SUM(E4+E5+E10+E15)</f>
        <v>721</v>
      </c>
      <c r="F23" s="34"/>
    </row>
  </sheetData>
  <sheetProtection/>
  <mergeCells count="1">
    <mergeCell ref="A1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Jordanova</dc:creator>
  <cp:keywords/>
  <dc:description/>
  <cp:lastModifiedBy>Lenovo</cp:lastModifiedBy>
  <cp:lastPrinted>2020-07-09T08:02:02Z</cp:lastPrinted>
  <dcterms:created xsi:type="dcterms:W3CDTF">2014-04-01T12:15:37Z</dcterms:created>
  <dcterms:modified xsi:type="dcterms:W3CDTF">2022-04-15T09:44:33Z</dcterms:modified>
  <cp:category/>
  <cp:version/>
  <cp:contentType/>
  <cp:contentStatus/>
</cp:coreProperties>
</file>