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55" windowHeight="7620" activeTab="4"/>
  </bookViews>
  <sheets>
    <sheet name="ПРИХОДИ" sheetId="1" r:id="rId1"/>
    <sheet name="1322" sheetId="2" r:id="rId2"/>
    <sheet name="1338" sheetId="3" r:id="rId3"/>
    <sheet name="1713" sheetId="4" r:id="rId4"/>
    <sheet name="1389" sheetId="5" r:id="rId5"/>
  </sheets>
  <definedNames/>
  <calcPr fullCalcOnLoad="1"/>
</workbook>
</file>

<file path=xl/sharedStrings.xml><?xml version="1.0" encoding="utf-8"?>
<sst xmlns="http://schemas.openxmlformats.org/spreadsheetml/2006/main" count="158" uniqueCount="99">
  <si>
    <t>параграф</t>
  </si>
  <si>
    <t xml:space="preserve">остатък </t>
  </si>
  <si>
    <t>изразходено за:</t>
  </si>
  <si>
    <t>02-02 за персонал по извънтрудови правоотношения</t>
  </si>
  <si>
    <t>02-05 изплатени суми за СБКО, за облекло и др. на персонала, с характер на възнаграждение</t>
  </si>
  <si>
    <t>02-08 обезщетения за персонала с характер на възнаграждение</t>
  </si>
  <si>
    <t>02-00 др. възнаграждения и плащания за персонала</t>
  </si>
  <si>
    <t>01-00 заплати и възнаграждения за персонала, нает по трудови правоотношения</t>
  </si>
  <si>
    <t>02-09 др. плащания и възнаграждения</t>
  </si>
  <si>
    <t>05-00 задължителни осигурителни вноски от работодател</t>
  </si>
  <si>
    <t>05-51 осигурителлни вноски от работодател за ДОО</t>
  </si>
  <si>
    <t>05-60 здравноосигурителни вноски от работодател</t>
  </si>
  <si>
    <t>05-80 вноски за допълнително задължително осигуряване от работодател</t>
  </si>
  <si>
    <t>10-00 издръжка</t>
  </si>
  <si>
    <t>10-13 постелен инвентар и облекло</t>
  </si>
  <si>
    <t>10-14 учебни и научн-изследователски разходи и книги за библиотеките</t>
  </si>
  <si>
    <t>10-15 материали</t>
  </si>
  <si>
    <t>10-16 вода, горива и енергия</t>
  </si>
  <si>
    <t>10-20 разходи за външни услуги</t>
  </si>
  <si>
    <t>10-30 текущ ремонт</t>
  </si>
  <si>
    <t>10-51 командировки в страната</t>
  </si>
  <si>
    <t>10-62 разходи за застраховки</t>
  </si>
  <si>
    <t>40-00 стипендии</t>
  </si>
  <si>
    <t>актуализиран план</t>
  </si>
  <si>
    <t>първоначален план</t>
  </si>
  <si>
    <t>19-00</t>
  </si>
  <si>
    <t>19-01 данъци</t>
  </si>
  <si>
    <t>ДЕЙНОСТ 1322 ОБЩООБРАЗОВАТЕЛНИ УЧИЛИЩА</t>
  </si>
  <si>
    <t>19-81 общинскитакси</t>
  </si>
  <si>
    <t>10-91 др.разходи за СБКО</t>
  </si>
  <si>
    <t>Приходи от наем на имущество</t>
  </si>
  <si>
    <t>Субсидия</t>
  </si>
  <si>
    <t>05-52 осигурителлни вноски от работодател за УПФ</t>
  </si>
  <si>
    <t>42-00 Текущи трансфери,обезщетения и помощи за домакинства</t>
  </si>
  <si>
    <t>42-19 Други текущи трансфери за домакинствата</t>
  </si>
  <si>
    <t>52-00 Придобиване на ДМА</t>
  </si>
  <si>
    <t>ПРИХОДИ ЗА ПЕРИОДА</t>
  </si>
  <si>
    <t>1011 - храна</t>
  </si>
  <si>
    <t>10-52 командировки в чужбина</t>
  </si>
  <si>
    <t>Пътни ученици дейност 1389</t>
  </si>
  <si>
    <t>52-01Компютри и софтуер</t>
  </si>
  <si>
    <t>52-03 др.оборудване, машини и съоръжения</t>
  </si>
  <si>
    <t>Вторични суровини</t>
  </si>
  <si>
    <t>граждански договори</t>
  </si>
  <si>
    <t>обезщетения с характер на възнаграждения</t>
  </si>
  <si>
    <t>болнични за сметка на работодателя</t>
  </si>
  <si>
    <t>осигурителни вноски за ДОО</t>
  </si>
  <si>
    <t>осигурителни вноски заУПФ</t>
  </si>
  <si>
    <t>осигурителни вноски за ДЗО</t>
  </si>
  <si>
    <t>осигурителни вноски за ДЗПО</t>
  </si>
  <si>
    <t>закуски на ученици 1-4 клас</t>
  </si>
  <si>
    <t>командировки в страната</t>
  </si>
  <si>
    <t>здравна оценка</t>
  </si>
  <si>
    <t>стипендии</t>
  </si>
  <si>
    <t>заплата шофьор</t>
  </si>
  <si>
    <t xml:space="preserve">изплатени суми за СБКО </t>
  </si>
  <si>
    <t>части автобус</t>
  </si>
  <si>
    <t>застраховка автобус</t>
  </si>
  <si>
    <t>винетка</t>
  </si>
  <si>
    <t>ДЕЙНОСТ 1338 ДРУГИ ДЕЙНОСТИ В ОБРАЗОВАНИЕТО /ПРЕВОЗ УЧЕНИЦИ/</t>
  </si>
  <si>
    <t>ДЕЙНОСТ 1713ПМС129 /СПОРТ ЗА ВСИЧКИ/</t>
  </si>
  <si>
    <t>ДЕЙНОСТ 1337 ИЗВЪНУЧИЛИЩНИ ДЕЙНОСТИ</t>
  </si>
  <si>
    <t>ОП Подкрепа за успех</t>
  </si>
  <si>
    <t>ОП Квалификация</t>
  </si>
  <si>
    <t>Еразъм +</t>
  </si>
  <si>
    <t>Всичко за дейността:</t>
  </si>
  <si>
    <t>заплати на персонала по трудово правоотношение</t>
  </si>
  <si>
    <t>Средства на разпореждане</t>
  </si>
  <si>
    <t>данък МПС</t>
  </si>
  <si>
    <t>Възстановена сума НП "Обезщетения"</t>
  </si>
  <si>
    <t>19-81 общински такси</t>
  </si>
  <si>
    <t>ИНФОРМАЦИЯ ЗА ИЗПЪЛНЕНИЕ НА БЮДЖЕТ 2023Г.</t>
  </si>
  <si>
    <t>Преходен остатък от 2022</t>
  </si>
  <si>
    <t>застрахов. обезщетение ДМА</t>
  </si>
  <si>
    <t>Др.неданъчни приходи</t>
  </si>
  <si>
    <t>внесен данък в/у прихода</t>
  </si>
  <si>
    <t>трансфер МОН</t>
  </si>
  <si>
    <t>ИНФОРМАЦИЯ ЗА ИЗПЪЛНЕНИЕ НА БЮДЖЕТ 2023</t>
  </si>
  <si>
    <t>канцеларски,мат-ли хардуер, строителни, почистващи,цветя, телевизор и др.</t>
  </si>
  <si>
    <t>такса битови отпадъци</t>
  </si>
  <si>
    <t xml:space="preserve">гориво автобус </t>
  </si>
  <si>
    <t>спортни пособия</t>
  </si>
  <si>
    <t>застраховки</t>
  </si>
  <si>
    <t>Учебници</t>
  </si>
  <si>
    <t>Извънреден труд избори</t>
  </si>
  <si>
    <t>тениски</t>
  </si>
  <si>
    <t>уч.материали, нормативна литература, учебници, ЗУД и книги</t>
  </si>
  <si>
    <t>компютърни конфигурации-2бр.</t>
  </si>
  <si>
    <t>климатична система хранителен блок</t>
  </si>
  <si>
    <t xml:space="preserve">климатична система </t>
  </si>
  <si>
    <t>ТРЕТО ТРИМЕСЕЧИЕ</t>
  </si>
  <si>
    <t xml:space="preserve">ТРЕТО ТРИМЕСЕЧИЕ </t>
  </si>
  <si>
    <t>отчет към 30.09.2023г.</t>
  </si>
  <si>
    <t>отчет към 30.09.23г.</t>
  </si>
  <si>
    <t>топлоенергия, ел.енергия и вода</t>
  </si>
  <si>
    <t>пътни учители, сл.телефони, поддръжка софтуер и хардуер, квалификация,охрана,инф.сигурност, куриерски услуги,пожарогасители, озвучаване, ремонт на прозорци и врати,поддръжка видеонаблюдение,копирни услуги , мед.прегледи и др.</t>
  </si>
  <si>
    <t>ремонт покрив Малък корпус, СМР-помпена станция, ремонт санитарни помещения и английски двор</t>
  </si>
  <si>
    <t>застраховка имущество</t>
  </si>
  <si>
    <t xml:space="preserve"> архивиране карта водач,  пътни ученици, наем паркомясто, технически преглед, автомивка, ремонт автобус и др.</t>
  </si>
</sst>
</file>

<file path=xl/styles.xml><?xml version="1.0" encoding="utf-8"?>
<styleSheet xmlns="http://schemas.openxmlformats.org/spreadsheetml/2006/main">
  <numFmts count="2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#,##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"/>
    <numFmt numFmtId="180" formatCode="#,##0.000"/>
    <numFmt numFmtId="181" formatCode="#,##0.0000"/>
    <numFmt numFmtId="182" formatCode="0.000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2" fillId="0" borderId="0" xfId="0" applyFont="1" applyAlignment="1">
      <alignment/>
    </xf>
    <xf numFmtId="17" fontId="0" fillId="0" borderId="10" xfId="0" applyNumberFormat="1" applyBorder="1" applyAlignment="1">
      <alignment wrapText="1"/>
    </xf>
    <xf numFmtId="0" fontId="2" fillId="33" borderId="10" xfId="0" applyFont="1" applyFill="1" applyBorder="1" applyAlignment="1">
      <alignment wrapText="1"/>
    </xf>
    <xf numFmtId="3" fontId="2" fillId="33" borderId="10" xfId="0" applyNumberFormat="1" applyFont="1" applyFill="1" applyBorder="1" applyAlignment="1">
      <alignment wrapText="1"/>
    </xf>
    <xf numFmtId="0" fontId="0" fillId="33" borderId="10" xfId="0" applyFill="1" applyBorder="1" applyAlignment="1">
      <alignment wrapText="1"/>
    </xf>
    <xf numFmtId="0" fontId="0" fillId="33" borderId="1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16" fontId="0" fillId="0" borderId="10" xfId="0" applyNumberFormat="1" applyFill="1" applyBorder="1" applyAlignment="1">
      <alignment wrapText="1"/>
    </xf>
    <xf numFmtId="0" fontId="0" fillId="0" borderId="0" xfId="0" applyFill="1" applyAlignment="1">
      <alignment/>
    </xf>
    <xf numFmtId="3" fontId="2" fillId="34" borderId="10" xfId="0" applyNumberFormat="1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3" fontId="0" fillId="0" borderId="10" xfId="0" applyNumberFormat="1" applyFont="1" applyFill="1" applyBorder="1" applyAlignment="1">
      <alignment wrapText="1"/>
    </xf>
    <xf numFmtId="3" fontId="0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3" fontId="2" fillId="0" borderId="10" xfId="0" applyNumberFormat="1" applyFont="1" applyFill="1" applyBorder="1" applyAlignment="1">
      <alignment wrapText="1"/>
    </xf>
    <xf numFmtId="0" fontId="2" fillId="0" borderId="0" xfId="0" applyFont="1" applyFill="1" applyAlignment="1">
      <alignment/>
    </xf>
    <xf numFmtId="0" fontId="0" fillId="0" borderId="10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wrapText="1"/>
    </xf>
    <xf numFmtId="0" fontId="2" fillId="34" borderId="10" xfId="0" applyFont="1" applyFill="1" applyBorder="1" applyAlignment="1">
      <alignment wrapText="1"/>
    </xf>
    <xf numFmtId="0" fontId="0" fillId="34" borderId="10" xfId="0" applyFont="1" applyFill="1" applyBorder="1" applyAlignment="1">
      <alignment wrapText="1"/>
    </xf>
    <xf numFmtId="0" fontId="0" fillId="34" borderId="10" xfId="0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wrapText="1"/>
    </xf>
    <xf numFmtId="3" fontId="0" fillId="34" borderId="10" xfId="0" applyNumberFormat="1" applyFont="1" applyFill="1" applyBorder="1" applyAlignment="1">
      <alignment wrapText="1"/>
    </xf>
    <xf numFmtId="0" fontId="0" fillId="0" borderId="10" xfId="0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3" fillId="0" borderId="11" xfId="0" applyFont="1" applyBorder="1" applyAlignment="1">
      <alignment horizontal="center"/>
    </xf>
    <xf numFmtId="2" fontId="4" fillId="0" borderId="10" xfId="0" applyNumberFormat="1" applyFont="1" applyFill="1" applyBorder="1" applyAlignment="1">
      <alignment/>
    </xf>
    <xf numFmtId="2" fontId="4" fillId="0" borderId="10" xfId="0" applyNumberFormat="1" applyFont="1" applyBorder="1" applyAlignment="1">
      <alignment/>
    </xf>
    <xf numFmtId="4" fontId="3" fillId="0" borderId="0" xfId="0" applyNumberFormat="1" applyFont="1" applyFill="1" applyBorder="1" applyAlignment="1">
      <alignment horizontal="right" wrapText="1"/>
    </xf>
    <xf numFmtId="0" fontId="5" fillId="0" borderId="0" xfId="0" applyFont="1" applyAlignment="1">
      <alignment/>
    </xf>
    <xf numFmtId="3" fontId="5" fillId="0" borderId="0" xfId="0" applyNumberFormat="1" applyFont="1" applyFill="1" applyAlignment="1">
      <alignment/>
    </xf>
    <xf numFmtId="0" fontId="0" fillId="0" borderId="12" xfId="0" applyFont="1" applyFill="1" applyBorder="1" applyAlignment="1">
      <alignment wrapText="1"/>
    </xf>
    <xf numFmtId="0" fontId="5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17" fontId="0" fillId="0" borderId="10" xfId="0" applyNumberFormat="1" applyFont="1" applyBorder="1" applyAlignment="1">
      <alignment wrapText="1"/>
    </xf>
    <xf numFmtId="16" fontId="0" fillId="0" borderId="10" xfId="0" applyNumberFormat="1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4"/>
  <sheetViews>
    <sheetView zoomScalePageLayoutView="0" workbookViewId="0" topLeftCell="A1">
      <selection activeCell="A5" sqref="A5:B6"/>
    </sheetView>
  </sheetViews>
  <sheetFormatPr defaultColWidth="9.140625" defaultRowHeight="12.75"/>
  <cols>
    <col min="1" max="1" width="64.57421875" style="0" customWidth="1"/>
    <col min="2" max="2" width="16.140625" style="0" customWidth="1"/>
  </cols>
  <sheetData>
    <row r="1" spans="1:2" ht="12.75">
      <c r="A1" s="45" t="s">
        <v>71</v>
      </c>
      <c r="B1" s="45"/>
    </row>
    <row r="2" spans="1:2" ht="12.75">
      <c r="A2" s="45"/>
      <c r="B2" s="45"/>
    </row>
    <row r="3" spans="1:2" ht="12.75">
      <c r="A3" s="45" t="s">
        <v>90</v>
      </c>
      <c r="B3" s="45"/>
    </row>
    <row r="4" spans="1:2" ht="12.75">
      <c r="A4" s="45"/>
      <c r="B4" s="45"/>
    </row>
    <row r="5" spans="1:2" ht="12.75">
      <c r="A5" s="45" t="s">
        <v>36</v>
      </c>
      <c r="B5" s="45"/>
    </row>
    <row r="6" spans="1:2" ht="12.75">
      <c r="A6" s="46"/>
      <c r="B6" s="46"/>
    </row>
    <row r="7" spans="1:2" ht="18.75">
      <c r="A7" s="36"/>
      <c r="B7" s="36"/>
    </row>
    <row r="8" spans="1:2" s="29" customFormat="1" ht="19.5" customHeight="1">
      <c r="A8" s="23" t="s">
        <v>30</v>
      </c>
      <c r="B8" s="37">
        <v>2527.15</v>
      </c>
    </row>
    <row r="9" spans="1:2" s="29" customFormat="1" ht="19.5" customHeight="1">
      <c r="A9" s="24" t="s">
        <v>42</v>
      </c>
      <c r="B9" s="37">
        <v>985</v>
      </c>
    </row>
    <row r="10" spans="1:2" s="29" customFormat="1" ht="19.5" customHeight="1">
      <c r="A10" s="24" t="s">
        <v>73</v>
      </c>
      <c r="B10" s="37">
        <v>542.8</v>
      </c>
    </row>
    <row r="11" spans="1:2" s="29" customFormat="1" ht="19.5" customHeight="1">
      <c r="A11" s="25" t="s">
        <v>74</v>
      </c>
      <c r="B11" s="37"/>
    </row>
    <row r="12" spans="1:2" s="29" customFormat="1" ht="19.5" customHeight="1">
      <c r="A12" s="24" t="s">
        <v>75</v>
      </c>
      <c r="B12" s="37">
        <v>-66.77</v>
      </c>
    </row>
    <row r="13" spans="1:2" s="29" customFormat="1" ht="19.5" customHeight="1">
      <c r="A13" s="24" t="s">
        <v>76</v>
      </c>
      <c r="B13" s="37">
        <v>3888.82</v>
      </c>
    </row>
    <row r="14" spans="1:2" s="29" customFormat="1" ht="19.5" customHeight="1">
      <c r="A14" s="24" t="s">
        <v>31</v>
      </c>
      <c r="B14" s="37">
        <v>1724230</v>
      </c>
    </row>
    <row r="15" spans="1:2" s="29" customFormat="1" ht="19.5" customHeight="1">
      <c r="A15" s="24" t="s">
        <v>72</v>
      </c>
      <c r="B15" s="37">
        <v>112701</v>
      </c>
    </row>
    <row r="16" spans="1:2" s="29" customFormat="1" ht="19.5" customHeight="1">
      <c r="A16" s="24" t="s">
        <v>69</v>
      </c>
      <c r="B16" s="37">
        <v>31355</v>
      </c>
    </row>
    <row r="17" spans="1:2" s="29" customFormat="1" ht="19.5" customHeight="1">
      <c r="A17" s="24" t="s">
        <v>39</v>
      </c>
      <c r="B17" s="37">
        <v>17000</v>
      </c>
    </row>
    <row r="18" spans="1:2" s="29" customFormat="1" ht="19.5" customHeight="1">
      <c r="A18" s="24" t="s">
        <v>83</v>
      </c>
      <c r="B18" s="37">
        <v>36742</v>
      </c>
    </row>
    <row r="19" spans="1:2" s="29" customFormat="1" ht="19.5" customHeight="1">
      <c r="A19" s="24" t="s">
        <v>84</v>
      </c>
      <c r="B19" s="37">
        <v>515.49</v>
      </c>
    </row>
    <row r="20" spans="1:2" ht="18.75">
      <c r="A20" s="25" t="s">
        <v>62</v>
      </c>
      <c r="B20" s="38"/>
    </row>
    <row r="21" spans="1:2" ht="18.75">
      <c r="A21" s="25" t="s">
        <v>63</v>
      </c>
      <c r="B21" s="38"/>
    </row>
    <row r="22" spans="1:2" ht="18.75">
      <c r="A22" s="25" t="s">
        <v>64</v>
      </c>
      <c r="B22" s="38">
        <v>13424.05</v>
      </c>
    </row>
    <row r="23" spans="1:2" ht="18.75">
      <c r="A23" s="25" t="s">
        <v>67</v>
      </c>
      <c r="B23" s="38"/>
    </row>
    <row r="24" ht="18.75">
      <c r="B24" s="39">
        <f>SUM(B8:B23)</f>
        <v>1943844.54</v>
      </c>
    </row>
  </sheetData>
  <sheetProtection/>
  <mergeCells count="3">
    <mergeCell ref="A5:B6"/>
    <mergeCell ref="A1:B2"/>
    <mergeCell ref="A3:B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24">
      <selection activeCell="F39" sqref="F39"/>
    </sheetView>
  </sheetViews>
  <sheetFormatPr defaultColWidth="9.140625" defaultRowHeight="12.75"/>
  <cols>
    <col min="1" max="1" width="39.140625" style="20" customWidth="1"/>
    <col min="2" max="2" width="13.7109375" style="29" customWidth="1"/>
    <col min="3" max="3" width="12.140625" style="20" customWidth="1"/>
    <col min="4" max="4" width="11.8515625" style="20" customWidth="1"/>
    <col min="5" max="5" width="11.140625" style="20" customWidth="1"/>
    <col min="6" max="6" width="39.57421875" style="20" customWidth="1"/>
    <col min="7" max="7" width="28.00390625" style="20" customWidth="1"/>
    <col min="8" max="16384" width="9.140625" style="20" customWidth="1"/>
  </cols>
  <sheetData>
    <row r="1" spans="1:6" ht="12.75">
      <c r="A1" s="47" t="s">
        <v>77</v>
      </c>
      <c r="B1" s="47"/>
      <c r="C1" s="47"/>
      <c r="D1" s="47"/>
      <c r="E1" s="47"/>
      <c r="F1" s="47"/>
    </row>
    <row r="2" spans="1:6" ht="12.75">
      <c r="A2" s="47" t="s">
        <v>91</v>
      </c>
      <c r="B2" s="47"/>
      <c r="C2" s="47"/>
      <c r="D2" s="47"/>
      <c r="E2" s="47"/>
      <c r="F2" s="47"/>
    </row>
    <row r="3" spans="1:6" ht="12.75">
      <c r="A3" s="47" t="s">
        <v>27</v>
      </c>
      <c r="B3" s="47"/>
      <c r="C3" s="47"/>
      <c r="D3" s="47"/>
      <c r="E3" s="47"/>
      <c r="F3" s="47"/>
    </row>
    <row r="4" spans="1:6" ht="12.75">
      <c r="A4" s="48"/>
      <c r="B4" s="48"/>
      <c r="C4" s="48"/>
      <c r="D4" s="48"/>
      <c r="E4" s="48"/>
      <c r="F4" s="48"/>
    </row>
    <row r="5" spans="1:6" ht="25.5">
      <c r="A5" s="16" t="s">
        <v>0</v>
      </c>
      <c r="B5" s="30" t="s">
        <v>24</v>
      </c>
      <c r="C5" s="30" t="s">
        <v>23</v>
      </c>
      <c r="D5" s="16" t="s">
        <v>92</v>
      </c>
      <c r="E5" s="16" t="s">
        <v>1</v>
      </c>
      <c r="F5" s="22" t="s">
        <v>2</v>
      </c>
    </row>
    <row r="6" spans="1:8" ht="38.25">
      <c r="A6" s="5" t="s">
        <v>7</v>
      </c>
      <c r="B6" s="6">
        <v>1415593</v>
      </c>
      <c r="C6" s="6">
        <v>1599065</v>
      </c>
      <c r="D6" s="6">
        <v>958448</v>
      </c>
      <c r="E6" s="6">
        <f aca="true" t="shared" si="0" ref="E6:E39">SUM(C6-D6)</f>
        <v>640617</v>
      </c>
      <c r="F6" s="8" t="s">
        <v>66</v>
      </c>
      <c r="G6" s="29"/>
      <c r="H6" s="29"/>
    </row>
    <row r="7" spans="1:6" s="29" customFormat="1" ht="25.5">
      <c r="A7" s="26" t="s">
        <v>6</v>
      </c>
      <c r="B7" s="12">
        <v>94142</v>
      </c>
      <c r="C7" s="12">
        <v>133610</v>
      </c>
      <c r="D7" s="12">
        <v>72628</v>
      </c>
      <c r="E7" s="6">
        <f t="shared" si="0"/>
        <v>60982</v>
      </c>
      <c r="F7" s="27"/>
    </row>
    <row r="8" spans="1:8" ht="25.5">
      <c r="A8" s="13" t="s">
        <v>3</v>
      </c>
      <c r="B8" s="15">
        <v>12880</v>
      </c>
      <c r="C8" s="15">
        <v>20880</v>
      </c>
      <c r="D8" s="15">
        <v>13470</v>
      </c>
      <c r="E8" s="6">
        <f t="shared" si="0"/>
        <v>7410</v>
      </c>
      <c r="F8" s="13" t="s">
        <v>43</v>
      </c>
      <c r="G8" s="29"/>
      <c r="H8" s="29"/>
    </row>
    <row r="9" spans="1:8" ht="38.25">
      <c r="A9" s="13" t="s">
        <v>4</v>
      </c>
      <c r="B9" s="15">
        <v>72262</v>
      </c>
      <c r="C9" s="15">
        <v>71829</v>
      </c>
      <c r="D9" s="15">
        <v>20069</v>
      </c>
      <c r="E9" s="6">
        <f t="shared" si="0"/>
        <v>51760</v>
      </c>
      <c r="F9" s="13" t="s">
        <v>55</v>
      </c>
      <c r="G9" s="29"/>
      <c r="H9" s="29"/>
    </row>
    <row r="10" spans="1:8" ht="25.5">
      <c r="A10" s="13" t="s">
        <v>5</v>
      </c>
      <c r="B10" s="15">
        <v>0</v>
      </c>
      <c r="C10" s="15">
        <v>31901</v>
      </c>
      <c r="D10" s="15">
        <v>31901</v>
      </c>
      <c r="E10" s="6">
        <f t="shared" si="0"/>
        <v>0</v>
      </c>
      <c r="F10" s="13" t="s">
        <v>44</v>
      </c>
      <c r="G10" s="29"/>
      <c r="H10" s="29"/>
    </row>
    <row r="11" spans="1:8" ht="12.75">
      <c r="A11" s="13" t="s">
        <v>8</v>
      </c>
      <c r="B11" s="15">
        <v>9000</v>
      </c>
      <c r="C11" s="15">
        <v>9000</v>
      </c>
      <c r="D11" s="15">
        <v>7188</v>
      </c>
      <c r="E11" s="6">
        <f t="shared" si="0"/>
        <v>1812</v>
      </c>
      <c r="F11" s="13" t="s">
        <v>45</v>
      </c>
      <c r="G11" s="29"/>
      <c r="H11" s="29"/>
    </row>
    <row r="12" spans="1:8" s="3" customFormat="1" ht="25.5">
      <c r="A12" s="5" t="s">
        <v>9</v>
      </c>
      <c r="B12" s="6">
        <v>335078</v>
      </c>
      <c r="C12" s="6">
        <v>377217</v>
      </c>
      <c r="D12" s="6">
        <v>235118</v>
      </c>
      <c r="E12" s="6">
        <f t="shared" si="0"/>
        <v>142099</v>
      </c>
      <c r="F12" s="5"/>
      <c r="G12" s="18"/>
      <c r="H12" s="18"/>
    </row>
    <row r="13" spans="1:8" ht="25.5">
      <c r="A13" s="13" t="s">
        <v>10</v>
      </c>
      <c r="B13" s="15">
        <v>168048</v>
      </c>
      <c r="C13" s="15">
        <v>189326</v>
      </c>
      <c r="D13" s="15">
        <v>117523</v>
      </c>
      <c r="E13" s="6">
        <f t="shared" si="0"/>
        <v>71803</v>
      </c>
      <c r="F13" s="13" t="s">
        <v>46</v>
      </c>
      <c r="G13" s="29"/>
      <c r="H13" s="29"/>
    </row>
    <row r="14" spans="1:8" ht="25.5">
      <c r="A14" s="49" t="s">
        <v>32</v>
      </c>
      <c r="B14" s="15">
        <v>54988</v>
      </c>
      <c r="C14" s="15">
        <v>61549</v>
      </c>
      <c r="D14" s="15">
        <v>38773</v>
      </c>
      <c r="E14" s="6">
        <f t="shared" si="0"/>
        <v>22776</v>
      </c>
      <c r="F14" s="13" t="s">
        <v>47</v>
      </c>
      <c r="G14" s="29"/>
      <c r="H14" s="29"/>
    </row>
    <row r="15" spans="1:8" ht="25.5">
      <c r="A15" s="13" t="s">
        <v>11</v>
      </c>
      <c r="B15" s="15">
        <v>70763</v>
      </c>
      <c r="C15" s="15">
        <v>79795</v>
      </c>
      <c r="D15" s="15">
        <v>49980</v>
      </c>
      <c r="E15" s="6">
        <f t="shared" si="0"/>
        <v>29815</v>
      </c>
      <c r="F15" s="13" t="s">
        <v>48</v>
      </c>
      <c r="G15" s="29"/>
      <c r="H15" s="29"/>
    </row>
    <row r="16" spans="1:8" ht="25.5">
      <c r="A16" s="13" t="s">
        <v>12</v>
      </c>
      <c r="B16" s="15">
        <v>41279</v>
      </c>
      <c r="C16" s="15">
        <v>46547</v>
      </c>
      <c r="D16" s="15">
        <v>28842</v>
      </c>
      <c r="E16" s="6">
        <f t="shared" si="0"/>
        <v>17705</v>
      </c>
      <c r="F16" s="13" t="s">
        <v>49</v>
      </c>
      <c r="G16" s="29"/>
      <c r="H16" s="29"/>
    </row>
    <row r="17" spans="1:8" s="3" customFormat="1" ht="12.75">
      <c r="A17" s="5" t="s">
        <v>13</v>
      </c>
      <c r="B17" s="12">
        <v>269185</v>
      </c>
      <c r="C17" s="12">
        <v>326900</v>
      </c>
      <c r="D17" s="6">
        <v>158077</v>
      </c>
      <c r="E17" s="6">
        <f t="shared" si="0"/>
        <v>168823</v>
      </c>
      <c r="F17" s="5"/>
      <c r="G17" s="18"/>
      <c r="H17" s="18"/>
    </row>
    <row r="18" spans="1:6" s="18" customFormat="1" ht="12.75">
      <c r="A18" s="19" t="s">
        <v>37</v>
      </c>
      <c r="B18" s="14">
        <v>28194</v>
      </c>
      <c r="C18" s="14">
        <v>28194</v>
      </c>
      <c r="D18" s="14">
        <v>7858</v>
      </c>
      <c r="E18" s="6">
        <f t="shared" si="0"/>
        <v>20336</v>
      </c>
      <c r="F18" s="19" t="s">
        <v>50</v>
      </c>
    </row>
    <row r="19" spans="1:8" ht="12.75">
      <c r="A19" s="49" t="s">
        <v>14</v>
      </c>
      <c r="B19" s="14">
        <v>10000</v>
      </c>
      <c r="C19" s="14">
        <v>10272</v>
      </c>
      <c r="D19" s="15">
        <v>272</v>
      </c>
      <c r="E19" s="6">
        <f t="shared" si="0"/>
        <v>10000</v>
      </c>
      <c r="F19" s="19" t="s">
        <v>85</v>
      </c>
      <c r="G19" s="29"/>
      <c r="H19" s="29"/>
    </row>
    <row r="20" spans="1:8" ht="25.5">
      <c r="A20" s="13" t="s">
        <v>15</v>
      </c>
      <c r="B20" s="14">
        <v>4831</v>
      </c>
      <c r="C20" s="14">
        <v>46573</v>
      </c>
      <c r="D20" s="15">
        <v>45055</v>
      </c>
      <c r="E20" s="6">
        <f t="shared" si="0"/>
        <v>1518</v>
      </c>
      <c r="F20" s="13" t="s">
        <v>86</v>
      </c>
      <c r="G20" s="29"/>
      <c r="H20" s="29"/>
    </row>
    <row r="21" spans="1:8" ht="25.5">
      <c r="A21" s="13" t="s">
        <v>16</v>
      </c>
      <c r="B21" s="14">
        <v>63729</v>
      </c>
      <c r="C21" s="14">
        <v>47286</v>
      </c>
      <c r="D21" s="15">
        <v>9629</v>
      </c>
      <c r="E21" s="6">
        <f t="shared" si="0"/>
        <v>37657</v>
      </c>
      <c r="F21" s="13" t="s">
        <v>78</v>
      </c>
      <c r="G21" s="29"/>
      <c r="H21" s="29"/>
    </row>
    <row r="22" spans="1:6" s="29" customFormat="1" ht="12.75">
      <c r="A22" s="19" t="s">
        <v>17</v>
      </c>
      <c r="B22" s="14">
        <v>68519</v>
      </c>
      <c r="C22" s="14">
        <v>78242</v>
      </c>
      <c r="D22" s="14">
        <v>15893</v>
      </c>
      <c r="E22" s="6">
        <f t="shared" si="0"/>
        <v>62349</v>
      </c>
      <c r="F22" s="19" t="s">
        <v>94</v>
      </c>
    </row>
    <row r="23" spans="1:8" ht="102">
      <c r="A23" s="13" t="s">
        <v>18</v>
      </c>
      <c r="B23" s="14">
        <v>69577</v>
      </c>
      <c r="C23" s="14">
        <v>65501</v>
      </c>
      <c r="D23" s="15">
        <v>34183</v>
      </c>
      <c r="E23" s="6">
        <f t="shared" si="0"/>
        <v>31318</v>
      </c>
      <c r="F23" s="42" t="s">
        <v>95</v>
      </c>
      <c r="G23" s="29"/>
      <c r="H23" s="29"/>
    </row>
    <row r="24" spans="1:8" ht="38.25">
      <c r="A24" s="13" t="s">
        <v>19</v>
      </c>
      <c r="B24" s="14">
        <v>22135</v>
      </c>
      <c r="C24" s="14">
        <v>48486</v>
      </c>
      <c r="D24" s="15">
        <v>43393</v>
      </c>
      <c r="E24" s="6">
        <f t="shared" si="0"/>
        <v>5093</v>
      </c>
      <c r="F24" s="13" t="s">
        <v>96</v>
      </c>
      <c r="G24" s="29"/>
      <c r="H24" s="29"/>
    </row>
    <row r="25" spans="1:8" ht="12.75">
      <c r="A25" s="13" t="s">
        <v>20</v>
      </c>
      <c r="B25" s="14">
        <v>1000</v>
      </c>
      <c r="C25" s="14">
        <v>1000</v>
      </c>
      <c r="D25" s="15">
        <v>448</v>
      </c>
      <c r="E25" s="6">
        <f t="shared" si="0"/>
        <v>552</v>
      </c>
      <c r="F25" s="13" t="s">
        <v>51</v>
      </c>
      <c r="G25" s="29"/>
      <c r="H25" s="29"/>
    </row>
    <row r="26" spans="1:8" ht="12.75">
      <c r="A26" s="13" t="s">
        <v>38</v>
      </c>
      <c r="B26" s="14">
        <v>0</v>
      </c>
      <c r="C26" s="14"/>
      <c r="D26" s="15"/>
      <c r="E26" s="6">
        <f t="shared" si="0"/>
        <v>0</v>
      </c>
      <c r="F26" s="13"/>
      <c r="G26" s="29"/>
      <c r="H26" s="29"/>
    </row>
    <row r="27" spans="1:8" ht="12.75">
      <c r="A27" s="13" t="s">
        <v>21</v>
      </c>
      <c r="B27" s="14">
        <v>1200</v>
      </c>
      <c r="C27" s="14">
        <v>1346</v>
      </c>
      <c r="D27" s="15">
        <v>1346</v>
      </c>
      <c r="E27" s="6">
        <f t="shared" si="0"/>
        <v>0</v>
      </c>
      <c r="F27" s="19" t="s">
        <v>97</v>
      </c>
      <c r="G27" s="29"/>
      <c r="H27" s="29"/>
    </row>
    <row r="28" spans="1:8" ht="12.75">
      <c r="A28" s="13" t="s">
        <v>29</v>
      </c>
      <c r="B28" s="14"/>
      <c r="C28" s="14"/>
      <c r="D28" s="15"/>
      <c r="E28" s="6">
        <f t="shared" si="0"/>
        <v>0</v>
      </c>
      <c r="F28" s="13"/>
      <c r="G28" s="29"/>
      <c r="H28" s="29"/>
    </row>
    <row r="29" spans="1:8" ht="12.75">
      <c r="A29" s="13"/>
      <c r="B29" s="14"/>
      <c r="C29" s="14"/>
      <c r="D29" s="15"/>
      <c r="E29" s="6">
        <f t="shared" si="0"/>
        <v>0</v>
      </c>
      <c r="F29" s="13"/>
      <c r="G29" s="29"/>
      <c r="H29" s="29"/>
    </row>
    <row r="30" spans="1:8" ht="12.75">
      <c r="A30" s="8" t="s">
        <v>25</v>
      </c>
      <c r="B30" s="31">
        <v>9380</v>
      </c>
      <c r="C30" s="31">
        <v>9379</v>
      </c>
      <c r="D30" s="6">
        <v>9379</v>
      </c>
      <c r="E30" s="6">
        <f t="shared" si="0"/>
        <v>0</v>
      </c>
      <c r="F30" s="8"/>
      <c r="G30" s="29"/>
      <c r="H30" s="29"/>
    </row>
    <row r="31" spans="1:8" ht="12.75">
      <c r="A31" s="50" t="s">
        <v>26</v>
      </c>
      <c r="B31" s="14">
        <v>36</v>
      </c>
      <c r="C31" s="14">
        <v>36</v>
      </c>
      <c r="D31" s="14">
        <v>36</v>
      </c>
      <c r="E31" s="6">
        <f t="shared" si="0"/>
        <v>0</v>
      </c>
      <c r="F31" s="19" t="s">
        <v>52</v>
      </c>
      <c r="G31" s="29"/>
      <c r="H31" s="29"/>
    </row>
    <row r="32" spans="1:8" ht="12.75">
      <c r="A32" s="13" t="s">
        <v>70</v>
      </c>
      <c r="B32" s="14">
        <v>9344</v>
      </c>
      <c r="C32" s="14">
        <v>9343</v>
      </c>
      <c r="D32" s="15">
        <v>9343</v>
      </c>
      <c r="E32" s="6">
        <f t="shared" si="0"/>
        <v>0</v>
      </c>
      <c r="F32" s="13" t="s">
        <v>79</v>
      </c>
      <c r="G32" s="29"/>
      <c r="H32" s="29"/>
    </row>
    <row r="33" spans="1:8" ht="12.75">
      <c r="A33" s="13"/>
      <c r="B33" s="14"/>
      <c r="C33" s="14"/>
      <c r="D33" s="15"/>
      <c r="E33" s="6">
        <f t="shared" si="0"/>
        <v>0</v>
      </c>
      <c r="F33" s="13"/>
      <c r="G33" s="29"/>
      <c r="H33" s="29"/>
    </row>
    <row r="34" spans="1:8" ht="12.75">
      <c r="A34" s="5" t="s">
        <v>22</v>
      </c>
      <c r="B34" s="12">
        <v>13000</v>
      </c>
      <c r="C34" s="12">
        <v>13000</v>
      </c>
      <c r="D34" s="6">
        <v>7320</v>
      </c>
      <c r="E34" s="6">
        <f t="shared" si="0"/>
        <v>5680</v>
      </c>
      <c r="F34" s="8" t="s">
        <v>53</v>
      </c>
      <c r="G34" s="29"/>
      <c r="H34" s="29"/>
    </row>
    <row r="35" spans="1:8" ht="25.5">
      <c r="A35" s="5" t="s">
        <v>33</v>
      </c>
      <c r="B35" s="12"/>
      <c r="C35" s="6"/>
      <c r="D35" s="6"/>
      <c r="E35" s="6">
        <f t="shared" si="0"/>
        <v>0</v>
      </c>
      <c r="F35" s="8"/>
      <c r="G35" s="29"/>
      <c r="H35" s="29"/>
    </row>
    <row r="36" spans="1:8" ht="25.5">
      <c r="A36" s="21" t="s">
        <v>34</v>
      </c>
      <c r="B36" s="17"/>
      <c r="C36" s="17"/>
      <c r="D36" s="17"/>
      <c r="E36" s="6">
        <f t="shared" si="0"/>
        <v>0</v>
      </c>
      <c r="F36" s="19"/>
      <c r="G36" s="29"/>
      <c r="H36" s="29"/>
    </row>
    <row r="37" spans="1:8" ht="12.75">
      <c r="A37" s="28" t="s">
        <v>35</v>
      </c>
      <c r="B37" s="12"/>
      <c r="C37" s="12">
        <v>4320</v>
      </c>
      <c r="D37" s="12">
        <v>4320</v>
      </c>
      <c r="E37" s="6">
        <f t="shared" si="0"/>
        <v>0</v>
      </c>
      <c r="F37" s="27" t="s">
        <v>89</v>
      </c>
      <c r="G37" s="29"/>
      <c r="H37" s="29"/>
    </row>
    <row r="38" spans="1:6" ht="12.75">
      <c r="A38" s="34" t="s">
        <v>40</v>
      </c>
      <c r="B38" s="33"/>
      <c r="C38" s="33">
        <v>1260</v>
      </c>
      <c r="D38" s="33">
        <v>1260</v>
      </c>
      <c r="E38" s="6">
        <f t="shared" si="0"/>
        <v>0</v>
      </c>
      <c r="F38" s="34" t="s">
        <v>87</v>
      </c>
    </row>
    <row r="39" spans="1:6" ht="12.75">
      <c r="A39" s="34" t="s">
        <v>41</v>
      </c>
      <c r="B39" s="35"/>
      <c r="C39" s="34">
        <v>3060</v>
      </c>
      <c r="D39" s="34">
        <v>3060</v>
      </c>
      <c r="E39" s="6">
        <f t="shared" si="0"/>
        <v>0</v>
      </c>
      <c r="F39" s="34" t="s">
        <v>88</v>
      </c>
    </row>
    <row r="40" spans="1:6" ht="15.75">
      <c r="A40" s="40" t="s">
        <v>65</v>
      </c>
      <c r="B40" s="41">
        <f>SUM(B6+B7+B12+B17+B34+B30)</f>
        <v>2136378</v>
      </c>
      <c r="C40" s="41">
        <f>SUM(C6+C7+C12+C17+C34+C37+C30)</f>
        <v>2463491</v>
      </c>
      <c r="D40" s="41">
        <f>SUM(D6+D7+D12+D17+D34+D37+D30)</f>
        <v>1445290</v>
      </c>
      <c r="E40" s="40"/>
      <c r="F40" s="40"/>
    </row>
  </sheetData>
  <sheetProtection/>
  <mergeCells count="3">
    <mergeCell ref="A3:F4"/>
    <mergeCell ref="A1:F1"/>
    <mergeCell ref="A2:F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38.8515625" style="0" bestFit="1" customWidth="1"/>
    <col min="6" max="6" width="15.7109375" style="0" customWidth="1"/>
  </cols>
  <sheetData>
    <row r="1" spans="1:6" ht="12.75">
      <c r="A1" s="47" t="s">
        <v>61</v>
      </c>
      <c r="B1" s="47"/>
      <c r="C1" s="47"/>
      <c r="D1" s="47"/>
      <c r="E1" s="47"/>
      <c r="F1" s="47"/>
    </row>
    <row r="2" spans="1:6" ht="12.75">
      <c r="A2" s="48"/>
      <c r="B2" s="48"/>
      <c r="C2" s="48"/>
      <c r="D2" s="48"/>
      <c r="E2" s="48"/>
      <c r="F2" s="48"/>
    </row>
    <row r="3" spans="1:6" ht="51">
      <c r="A3" s="2" t="s">
        <v>0</v>
      </c>
      <c r="B3" s="30" t="s">
        <v>24</v>
      </c>
      <c r="C3" s="30" t="s">
        <v>23</v>
      </c>
      <c r="D3" s="16" t="s">
        <v>93</v>
      </c>
      <c r="E3" s="16" t="s">
        <v>1</v>
      </c>
      <c r="F3" s="22" t="s">
        <v>2</v>
      </c>
    </row>
    <row r="4" spans="1:8" s="3" customFormat="1" ht="12.75">
      <c r="A4" s="5" t="s">
        <v>13</v>
      </c>
      <c r="B4" s="12">
        <v>16077</v>
      </c>
      <c r="C4" s="6">
        <v>17156</v>
      </c>
      <c r="D4" s="6"/>
      <c r="E4" s="6">
        <f>SUM(C4-D4)</f>
        <v>17156</v>
      </c>
      <c r="F4" s="5"/>
      <c r="G4" s="18"/>
      <c r="H4" s="18"/>
    </row>
    <row r="5" spans="1:6" s="18" customFormat="1" ht="12.75">
      <c r="A5" s="19" t="s">
        <v>37</v>
      </c>
      <c r="B5" s="14"/>
      <c r="C5" s="14"/>
      <c r="D5" s="14"/>
      <c r="E5" s="6"/>
      <c r="F5" s="19"/>
    </row>
    <row r="6" spans="1:8" ht="12.75">
      <c r="A6" s="4" t="s">
        <v>14</v>
      </c>
      <c r="B6" s="14"/>
      <c r="C6" s="15"/>
      <c r="D6" s="15"/>
      <c r="E6" s="6"/>
      <c r="F6" s="19"/>
      <c r="G6" s="29"/>
      <c r="H6" s="11"/>
    </row>
    <row r="7" spans="1:8" ht="25.5">
      <c r="A7" s="1" t="s">
        <v>15</v>
      </c>
      <c r="B7" s="14"/>
      <c r="C7" s="15"/>
      <c r="D7" s="15"/>
      <c r="E7" s="6">
        <f>SUM(C7-D7)</f>
        <v>0</v>
      </c>
      <c r="F7" s="13"/>
      <c r="G7" s="11"/>
      <c r="H7" s="11"/>
    </row>
    <row r="8" spans="1:8" ht="12.75">
      <c r="A8" s="1" t="s">
        <v>16</v>
      </c>
      <c r="B8" s="14">
        <v>16077</v>
      </c>
      <c r="C8" s="15">
        <v>17156</v>
      </c>
      <c r="D8" s="15"/>
      <c r="E8" s="6">
        <f>SUM(C8-D8)</f>
        <v>17156</v>
      </c>
      <c r="F8" s="13"/>
      <c r="G8" s="11"/>
      <c r="H8" s="11"/>
    </row>
    <row r="9" spans="1:6" s="11" customFormat="1" ht="12.75">
      <c r="A9" s="9" t="s">
        <v>17</v>
      </c>
      <c r="B9" s="14"/>
      <c r="C9" s="14"/>
      <c r="D9" s="14"/>
      <c r="E9" s="6"/>
      <c r="F9" s="19"/>
    </row>
    <row r="10" spans="1:8" ht="12.75">
      <c r="A10" s="1" t="s">
        <v>18</v>
      </c>
      <c r="B10" s="14"/>
      <c r="C10" s="15"/>
      <c r="D10" s="15"/>
      <c r="E10" s="6"/>
      <c r="F10" s="13"/>
      <c r="G10" s="11"/>
      <c r="H10" s="11"/>
    </row>
    <row r="11" spans="1:8" ht="12.75">
      <c r="A11" s="1" t="s">
        <v>19</v>
      </c>
      <c r="B11" s="14"/>
      <c r="C11" s="15"/>
      <c r="D11" s="15"/>
      <c r="E11" s="6"/>
      <c r="F11" s="19"/>
      <c r="G11" s="11"/>
      <c r="H11" s="11"/>
    </row>
    <row r="12" spans="1:8" ht="12.75">
      <c r="A12" s="1" t="s">
        <v>20</v>
      </c>
      <c r="B12" s="14"/>
      <c r="C12" s="15"/>
      <c r="D12" s="15"/>
      <c r="E12" s="6"/>
      <c r="F12" s="13"/>
      <c r="G12" s="11"/>
      <c r="H12" s="11"/>
    </row>
  </sheetData>
  <sheetProtection/>
  <mergeCells count="1">
    <mergeCell ref="A1:F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38.8515625" style="0" bestFit="1" customWidth="1"/>
    <col min="6" max="6" width="15.7109375" style="0" customWidth="1"/>
  </cols>
  <sheetData>
    <row r="1" spans="1:6" ht="12.75">
      <c r="A1" s="47" t="s">
        <v>60</v>
      </c>
      <c r="B1" s="47"/>
      <c r="C1" s="47"/>
      <c r="D1" s="47"/>
      <c r="E1" s="47"/>
      <c r="F1" s="47"/>
    </row>
    <row r="2" spans="1:6" ht="12.75">
      <c r="A2" s="48"/>
      <c r="B2" s="48"/>
      <c r="C2" s="48"/>
      <c r="D2" s="48"/>
      <c r="E2" s="48"/>
      <c r="F2" s="48"/>
    </row>
    <row r="3" spans="1:6" ht="51">
      <c r="A3" s="2" t="s">
        <v>0</v>
      </c>
      <c r="B3" s="30" t="s">
        <v>24</v>
      </c>
      <c r="C3" s="30" t="s">
        <v>23</v>
      </c>
      <c r="D3" s="16" t="s">
        <v>93</v>
      </c>
      <c r="E3" s="16" t="s">
        <v>1</v>
      </c>
      <c r="F3" s="22" t="s">
        <v>2</v>
      </c>
    </row>
    <row r="4" spans="1:8" s="3" customFormat="1" ht="12.75">
      <c r="A4" s="5" t="s">
        <v>13</v>
      </c>
      <c r="B4" s="12">
        <v>1167</v>
      </c>
      <c r="C4" s="6">
        <v>1167</v>
      </c>
      <c r="D4" s="6">
        <v>223</v>
      </c>
      <c r="E4" s="6">
        <f>SUM(C4-D4)</f>
        <v>944</v>
      </c>
      <c r="F4" s="5"/>
      <c r="G4" s="18"/>
      <c r="H4" s="18"/>
    </row>
    <row r="5" spans="1:6" s="18" customFormat="1" ht="12.75">
      <c r="A5" s="19" t="s">
        <v>37</v>
      </c>
      <c r="B5" s="14"/>
      <c r="C5" s="14"/>
      <c r="D5" s="14"/>
      <c r="E5" s="6"/>
      <c r="F5" s="19"/>
    </row>
    <row r="6" spans="1:8" ht="12.75">
      <c r="A6" s="4" t="s">
        <v>14</v>
      </c>
      <c r="B6" s="14"/>
      <c r="C6" s="15"/>
      <c r="D6" s="15"/>
      <c r="E6" s="6"/>
      <c r="F6" s="19"/>
      <c r="G6" s="29"/>
      <c r="H6" s="11"/>
    </row>
    <row r="7" spans="1:8" ht="25.5">
      <c r="A7" s="1" t="s">
        <v>15</v>
      </c>
      <c r="B7" s="14"/>
      <c r="C7" s="15"/>
      <c r="D7" s="15"/>
      <c r="E7" s="6">
        <f>SUM(C7-D7)</f>
        <v>0</v>
      </c>
      <c r="F7" s="13"/>
      <c r="G7" s="11"/>
      <c r="H7" s="11"/>
    </row>
    <row r="8" spans="1:8" ht="12.75">
      <c r="A8" s="1" t="s">
        <v>16</v>
      </c>
      <c r="B8" s="14">
        <v>1000</v>
      </c>
      <c r="C8" s="15">
        <v>1000</v>
      </c>
      <c r="D8" s="15">
        <v>148</v>
      </c>
      <c r="E8" s="6">
        <f>SUM(C8-D8)</f>
        <v>852</v>
      </c>
      <c r="F8" s="13" t="s">
        <v>81</v>
      </c>
      <c r="G8" s="11"/>
      <c r="H8" s="11"/>
    </row>
    <row r="9" spans="1:6" s="11" customFormat="1" ht="12.75">
      <c r="A9" s="9" t="s">
        <v>17</v>
      </c>
      <c r="B9" s="14"/>
      <c r="C9" s="14"/>
      <c r="D9" s="14"/>
      <c r="E9" s="6"/>
      <c r="F9" s="19"/>
    </row>
    <row r="10" spans="1:8" ht="12.75">
      <c r="A10" s="1" t="s">
        <v>18</v>
      </c>
      <c r="B10" s="14"/>
      <c r="C10" s="15"/>
      <c r="D10" s="15"/>
      <c r="E10" s="6">
        <f>SUM(C10-D10)</f>
        <v>0</v>
      </c>
      <c r="F10" s="13"/>
      <c r="G10" s="11"/>
      <c r="H10" s="11"/>
    </row>
    <row r="11" spans="1:8" ht="12.75">
      <c r="A11" s="1" t="s">
        <v>19</v>
      </c>
      <c r="B11" s="14"/>
      <c r="C11" s="15"/>
      <c r="D11" s="15"/>
      <c r="E11" s="6"/>
      <c r="F11" s="19"/>
      <c r="G11" s="11"/>
      <c r="H11" s="11"/>
    </row>
    <row r="12" spans="1:8" ht="12.75">
      <c r="A12" s="1" t="s">
        <v>20</v>
      </c>
      <c r="B12" s="14"/>
      <c r="C12" s="15"/>
      <c r="D12" s="15"/>
      <c r="E12" s="6"/>
      <c r="F12" s="13"/>
      <c r="G12" s="11"/>
      <c r="H12" s="11"/>
    </row>
    <row r="13" spans="1:6" ht="12.75">
      <c r="A13" s="1" t="s">
        <v>21</v>
      </c>
      <c r="B13" s="14">
        <v>167</v>
      </c>
      <c r="C13" s="15">
        <v>167</v>
      </c>
      <c r="D13" s="15">
        <v>75</v>
      </c>
      <c r="E13" s="6">
        <f>SUM(C13-D13)</f>
        <v>92</v>
      </c>
      <c r="F13" s="19" t="s">
        <v>82</v>
      </c>
    </row>
  </sheetData>
  <sheetProtection/>
  <mergeCells count="1">
    <mergeCell ref="A1:F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PageLayoutView="0" workbookViewId="0" topLeftCell="A13">
      <selection activeCell="F19" sqref="F19"/>
    </sheetView>
  </sheetViews>
  <sheetFormatPr defaultColWidth="9.140625" defaultRowHeight="12.75"/>
  <cols>
    <col min="1" max="1" width="51.00390625" style="0" customWidth="1"/>
    <col min="6" max="6" width="19.00390625" style="0" customWidth="1"/>
  </cols>
  <sheetData>
    <row r="1" spans="1:6" ht="12.75">
      <c r="A1" s="47" t="s">
        <v>59</v>
      </c>
      <c r="B1" s="47"/>
      <c r="C1" s="47"/>
      <c r="D1" s="47"/>
      <c r="E1" s="47"/>
      <c r="F1" s="47"/>
    </row>
    <row r="2" spans="1:6" ht="12.75">
      <c r="A2" s="48"/>
      <c r="B2" s="48"/>
      <c r="C2" s="48"/>
      <c r="D2" s="48"/>
      <c r="E2" s="48"/>
      <c r="F2" s="48"/>
    </row>
    <row r="3" spans="1:6" ht="51">
      <c r="A3" s="2" t="s">
        <v>0</v>
      </c>
      <c r="B3" s="30" t="s">
        <v>24</v>
      </c>
      <c r="C3" s="30" t="s">
        <v>23</v>
      </c>
      <c r="D3" s="16" t="s">
        <v>93</v>
      </c>
      <c r="E3" s="16" t="s">
        <v>1</v>
      </c>
      <c r="F3" s="22" t="s">
        <v>2</v>
      </c>
    </row>
    <row r="4" spans="1:6" ht="25.5">
      <c r="A4" s="5" t="s">
        <v>7</v>
      </c>
      <c r="B4" s="12">
        <v>2400</v>
      </c>
      <c r="C4" s="12">
        <v>11025</v>
      </c>
      <c r="D4" s="12">
        <v>11025</v>
      </c>
      <c r="E4" s="6">
        <f>SUM(C4-D4)</f>
        <v>0</v>
      </c>
      <c r="F4" s="8" t="s">
        <v>54</v>
      </c>
    </row>
    <row r="5" spans="1:6" ht="25.5">
      <c r="A5" s="26" t="s">
        <v>6</v>
      </c>
      <c r="B5" s="12">
        <v>44</v>
      </c>
      <c r="C5" s="12">
        <v>194</v>
      </c>
      <c r="D5" s="12">
        <v>194</v>
      </c>
      <c r="E5" s="6">
        <f>SUM(C5-D5)</f>
        <v>0</v>
      </c>
      <c r="F5" s="27"/>
    </row>
    <row r="6" spans="1:6" ht="40.5" customHeight="1">
      <c r="A6" s="1" t="s">
        <v>3</v>
      </c>
      <c r="B6" s="14"/>
      <c r="C6" s="14"/>
      <c r="D6" s="14"/>
      <c r="E6" s="6"/>
      <c r="F6" s="13"/>
    </row>
    <row r="7" spans="1:6" ht="26.25" customHeight="1">
      <c r="A7" s="13" t="s">
        <v>4</v>
      </c>
      <c r="B7" s="14"/>
      <c r="C7" s="14">
        <v>194</v>
      </c>
      <c r="D7" s="14">
        <v>194</v>
      </c>
      <c r="E7" s="6">
        <f>SUM(C7-D7)</f>
        <v>0</v>
      </c>
      <c r="F7" s="13" t="s">
        <v>55</v>
      </c>
    </row>
    <row r="8" spans="1:6" ht="26.25" customHeight="1">
      <c r="A8" s="1" t="s">
        <v>5</v>
      </c>
      <c r="B8" s="14"/>
      <c r="C8" s="14"/>
      <c r="D8" s="14"/>
      <c r="E8" s="6">
        <f aca="true" t="shared" si="0" ref="E8:E22">SUM(C8-D8)</f>
        <v>0</v>
      </c>
      <c r="F8" s="13"/>
    </row>
    <row r="9" spans="1:6" ht="21" customHeight="1">
      <c r="A9" s="1" t="s">
        <v>8</v>
      </c>
      <c r="B9" s="14"/>
      <c r="C9" s="14"/>
      <c r="D9" s="14"/>
      <c r="E9" s="6">
        <f t="shared" si="0"/>
        <v>0</v>
      </c>
      <c r="F9" s="13"/>
    </row>
    <row r="10" spans="1:6" ht="25.5">
      <c r="A10" s="5" t="s">
        <v>9</v>
      </c>
      <c r="B10" s="12">
        <v>433</v>
      </c>
      <c r="C10" s="6">
        <v>2173</v>
      </c>
      <c r="D10" s="6">
        <v>2173</v>
      </c>
      <c r="E10" s="6">
        <f t="shared" si="0"/>
        <v>0</v>
      </c>
      <c r="F10" s="5"/>
    </row>
    <row r="11" spans="1:6" ht="21.75" customHeight="1">
      <c r="A11" s="1" t="s">
        <v>10</v>
      </c>
      <c r="B11" s="14">
        <v>261</v>
      </c>
      <c r="C11" s="15">
        <v>1292</v>
      </c>
      <c r="D11" s="15">
        <v>1292</v>
      </c>
      <c r="E11" s="6">
        <f t="shared" si="0"/>
        <v>0</v>
      </c>
      <c r="F11" s="13" t="s">
        <v>46</v>
      </c>
    </row>
    <row r="12" spans="1:6" ht="12.75">
      <c r="A12" s="4" t="s">
        <v>32</v>
      </c>
      <c r="B12" s="14"/>
      <c r="C12" s="15"/>
      <c r="D12" s="15"/>
      <c r="E12" s="6">
        <f t="shared" si="0"/>
        <v>0</v>
      </c>
      <c r="F12" s="13"/>
    </row>
    <row r="13" spans="1:6" ht="25.5">
      <c r="A13" s="1" t="s">
        <v>11</v>
      </c>
      <c r="B13" s="14">
        <v>116</v>
      </c>
      <c r="C13" s="15">
        <v>564</v>
      </c>
      <c r="D13" s="15">
        <v>368</v>
      </c>
      <c r="E13" s="6">
        <f t="shared" si="0"/>
        <v>196</v>
      </c>
      <c r="F13" s="13" t="s">
        <v>48</v>
      </c>
    </row>
    <row r="14" spans="1:6" ht="25.5">
      <c r="A14" s="1" t="s">
        <v>12</v>
      </c>
      <c r="B14" s="14">
        <v>56</v>
      </c>
      <c r="C14" s="15">
        <v>317</v>
      </c>
      <c r="D14" s="15">
        <v>225</v>
      </c>
      <c r="E14" s="6">
        <f t="shared" si="0"/>
        <v>92</v>
      </c>
      <c r="F14" s="13" t="s">
        <v>49</v>
      </c>
    </row>
    <row r="15" spans="1:6" ht="12.75">
      <c r="A15" s="5" t="s">
        <v>13</v>
      </c>
      <c r="B15" s="12">
        <v>6031</v>
      </c>
      <c r="C15" s="6">
        <v>12374</v>
      </c>
      <c r="D15" s="6">
        <v>8419</v>
      </c>
      <c r="E15" s="6">
        <f t="shared" si="0"/>
        <v>3955</v>
      </c>
      <c r="F15" s="5"/>
    </row>
    <row r="16" spans="1:6" ht="12.75">
      <c r="A16" s="1" t="s">
        <v>16</v>
      </c>
      <c r="B16" s="14"/>
      <c r="C16" s="15"/>
      <c r="D16" s="15"/>
      <c r="E16" s="6">
        <f t="shared" si="0"/>
        <v>0</v>
      </c>
      <c r="F16" s="13" t="s">
        <v>56</v>
      </c>
    </row>
    <row r="17" spans="1:6" ht="12.75">
      <c r="A17" s="9" t="s">
        <v>17</v>
      </c>
      <c r="B17" s="14">
        <v>3913</v>
      </c>
      <c r="C17" s="14">
        <v>5321</v>
      </c>
      <c r="D17" s="14">
        <v>2352</v>
      </c>
      <c r="E17" s="6">
        <f t="shared" si="0"/>
        <v>2969</v>
      </c>
      <c r="F17" s="19" t="s">
        <v>80</v>
      </c>
    </row>
    <row r="18" spans="1:6" ht="89.25">
      <c r="A18" s="1" t="s">
        <v>18</v>
      </c>
      <c r="B18" s="14">
        <v>2118</v>
      </c>
      <c r="C18" s="15">
        <v>4792</v>
      </c>
      <c r="D18" s="15">
        <v>3806</v>
      </c>
      <c r="E18" s="6">
        <f t="shared" si="0"/>
        <v>986</v>
      </c>
      <c r="F18" s="13" t="s">
        <v>98</v>
      </c>
    </row>
    <row r="19" spans="1:6" ht="12.75">
      <c r="A19" s="1" t="s">
        <v>21</v>
      </c>
      <c r="B19" s="14"/>
      <c r="C19" s="15">
        <v>2261</v>
      </c>
      <c r="D19" s="15">
        <v>2261</v>
      </c>
      <c r="E19" s="6">
        <f t="shared" si="0"/>
        <v>0</v>
      </c>
      <c r="F19" s="19" t="s">
        <v>57</v>
      </c>
    </row>
    <row r="20" spans="1:6" ht="12.75">
      <c r="A20" s="7" t="s">
        <v>25</v>
      </c>
      <c r="B20" s="31"/>
      <c r="C20" s="6">
        <v>142</v>
      </c>
      <c r="D20" s="6">
        <v>142</v>
      </c>
      <c r="E20" s="6">
        <f t="shared" si="0"/>
        <v>0</v>
      </c>
      <c r="F20" s="8"/>
    </row>
    <row r="21" spans="1:6" ht="12.75">
      <c r="A21" s="10" t="s">
        <v>26</v>
      </c>
      <c r="B21" s="14"/>
      <c r="C21" s="14"/>
      <c r="D21" s="14"/>
      <c r="E21" s="6">
        <f t="shared" si="0"/>
        <v>0</v>
      </c>
      <c r="F21" s="19" t="s">
        <v>58</v>
      </c>
    </row>
    <row r="22" spans="1:6" ht="12.75">
      <c r="A22" s="13" t="s">
        <v>28</v>
      </c>
      <c r="B22" s="14"/>
      <c r="C22" s="15">
        <v>142</v>
      </c>
      <c r="D22" s="15">
        <v>142</v>
      </c>
      <c r="E22" s="6">
        <f t="shared" si="0"/>
        <v>0</v>
      </c>
      <c r="F22" s="13" t="s">
        <v>68</v>
      </c>
    </row>
    <row r="23" spans="1:6" ht="15.75">
      <c r="A23" s="43" t="s">
        <v>65</v>
      </c>
      <c r="B23" s="44">
        <f>SUM(B4+B5+B10+B15+B20)</f>
        <v>8908</v>
      </c>
      <c r="C23" s="44">
        <f>SUM(C4+C5+C10+C15+C20)</f>
        <v>25908</v>
      </c>
      <c r="D23" s="44">
        <f>SUM(D4+D5+D10+D15+D20)</f>
        <v>21953</v>
      </c>
      <c r="E23" s="44">
        <f>SUM(E4+E5+E10+E15)</f>
        <v>3955</v>
      </c>
      <c r="F23" s="32"/>
    </row>
  </sheetData>
  <sheetProtection/>
  <mergeCells count="1">
    <mergeCell ref="A1:F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Jordanova</dc:creator>
  <cp:keywords/>
  <dc:description/>
  <cp:lastModifiedBy>Lenovo</cp:lastModifiedBy>
  <cp:lastPrinted>2020-07-09T08:02:02Z</cp:lastPrinted>
  <dcterms:created xsi:type="dcterms:W3CDTF">2014-04-01T12:15:37Z</dcterms:created>
  <dcterms:modified xsi:type="dcterms:W3CDTF">2023-10-05T09:56:42Z</dcterms:modified>
  <cp:category/>
  <cp:version/>
  <cp:contentType/>
  <cp:contentStatus/>
</cp:coreProperties>
</file>