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3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<sst xmlns="http://schemas.openxmlformats.org/spreadsheetml/2006/main" count="154" uniqueCount="95">
  <si>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</si>
  <si>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</si>
  <si>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</si>
  <si>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</si>
  <si>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</si>
  <si>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</si>
  <si>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</si>
  <si>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</si>
  <si>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</si>
  <si>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</si>
  <si>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</si>
  <si>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</si>
  <si>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</si>
  <si>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</si>
  <si>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</si>
  <si>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</si>
  <si>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</si>
  <si>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</si>
  <si>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</si>
  <si>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</si>
  <si>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</si>
  <si>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</si>
  <si>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</si>
  <si>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</si>
  <si>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</si>
  <si>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</si>
  <si>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</si>
  <si>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</si>
  <si>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</si>
  <si>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</si>
  <si>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</si>
  <si>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</si>
  <si>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</si>
  <si>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</si>
  <si>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</si>
  <si>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</si>
  <si>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</si>
  <si>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</si>
  <si>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</si>
  <si>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</si>
  <si>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</si>
  <si>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</si>
  <si>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</si>
  <si>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</si>
  <si>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</si>
  <si>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</si>
  <si>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</si>
  <si>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</si>
  <si>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</si>
  <si>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</si>
  <si>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</si>
  <si>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командировки в страната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</si>
  <si>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</si>
  <si>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</si>
  <si>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</si>
  <si>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</si>
  <si>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</si>
  <si>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</si>
  <si>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</si>
  <si>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</si>
  <si>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</si>
  <si>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ОП Квалификация</t>
  </si>
  <si>
    <t xml:space="preserve">ПЪРВО ТРИМЕСЕЧИЕ </t>
  </si>
  <si>
    <t>Еразъм +</t>
  </si>
  <si>
    <t>ПЪРВО ТРИМЕСЕЧИЕ</t>
  </si>
  <si>
    <t>Всичко за дейността:</t>
  </si>
  <si>
    <t>заплати на персонала по трудово правоотношение</t>
  </si>
  <si>
    <t>Средства на разпореждане</t>
  </si>
  <si>
    <t>данък МПС</t>
  </si>
  <si>
    <t>Възстановена сума НП "Обезщетения"</t>
  </si>
  <si>
    <t>19-81 общински такси</t>
  </si>
  <si>
    <t>ел.енергия и вода</t>
  </si>
  <si>
    <t>Преходен остатък от 2022</t>
  </si>
  <si>
    <t>застрахов. обезщетение ДМА</t>
  </si>
  <si>
    <t>Др.неданъчни приходи</t>
  </si>
  <si>
    <t>внесен данък в/у прихода</t>
  </si>
  <si>
    <t>трансфер МОН</t>
  </si>
  <si>
    <t>такса битови отпадъци</t>
  </si>
  <si>
    <t xml:space="preserve">гориво автобус </t>
  </si>
  <si>
    <t>спортни пособия</t>
  </si>
  <si>
    <t>застраховки</t>
  </si>
  <si>
    <t>ДЕЙНОСТ 1338 Ресурсно подпомагане</t>
  </si>
  <si>
    <t>ИНФОРМАЦИЯ ЗА ИЗПЪЛНЕНИЕ НА БЮДЖЕТ 2024Г.</t>
  </si>
  <si>
    <t>заем "Успех за теб"</t>
  </si>
  <si>
    <t>ИНФОРМАЦИЯ ЗА ИЗПЪЛНЕНИЕ НА БЮДЖЕТ 2024</t>
  </si>
  <si>
    <t>отчет към 31.03.2024г.</t>
  </si>
  <si>
    <t>отчет към 31.03.24г.</t>
  </si>
  <si>
    <t>учебници</t>
  </si>
  <si>
    <t>канцеларски,мат-ли хардуер,  почистващи,рекламни,телевизори, дъски за интерактивен дисплей и др.</t>
  </si>
  <si>
    <t>пътни учители, сл.телефони, поддръжка софтуер и хардуер, квалификация,инф.обслужване,инф.сигурност, куриерски услуги,обслужване пожарогасители и др.</t>
  </si>
  <si>
    <t>ремонт покрив Малък корпус, частичен вътрешен ремонт к-т химия</t>
  </si>
  <si>
    <t>застраховки ученици</t>
  </si>
  <si>
    <t>компютърна конфигурация</t>
  </si>
  <si>
    <t>3Д фигури</t>
  </si>
  <si>
    <t xml:space="preserve"> архивиране карта водач,  пътни ученици, наем паркомясто, автомивка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</si>
</sst>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82</v>
      </c>
      <c r="B1" s="47"/>
    </row>
    <row r="2" spans="1:2" ht="12.75">
      <c r="A2" s="47"/>
      <c r="B2" s="47"/>
    </row>
    <row r="3" spans="1:2" ht="12.75">
      <c r="A3" s="47" t="s">
        <v>64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8"/>
      <c r="B7" s="38"/>
    </row>
    <row r="8" spans="1:2" s="31" customFormat="1" ht="19.5" customHeight="1">
      <c r="A8" s="25" t="s">
        <v>30</v>
      </c>
      <c r="B8" s="39">
        <v>1120.28</v>
      </c>
    </row>
    <row r="9" spans="1:2" s="31" customFormat="1" ht="19.5" customHeight="1">
      <c r="A9" s="26" t="s">
        <v>42</v>
      </c>
      <c r="B9" s="39"/>
    </row>
    <row r="10" spans="1:2" s="31" customFormat="1" ht="19.5" customHeight="1">
      <c r="A10" s="26" t="s">
        <v>73</v>
      </c>
      <c r="B10" s="39">
        <v>540</v>
      </c>
    </row>
    <row r="11" spans="1:2" s="31" customFormat="1" ht="19.5" customHeight="1">
      <c r="A11" s="27" t="s">
        <v>74</v>
      </c>
      <c r="B11" s="39">
        <v>186.8</v>
      </c>
    </row>
    <row r="12" spans="1:2" s="31" customFormat="1" ht="19.5" customHeight="1">
      <c r="A12" s="26" t="s">
        <v>75</v>
      </c>
      <c r="B12" s="39">
        <v>-107.04</v>
      </c>
    </row>
    <row r="13" spans="1:2" s="31" customFormat="1" ht="19.5" customHeight="1">
      <c r="A13" s="26" t="s">
        <v>76</v>
      </c>
      <c r="B13" s="39">
        <v>3765.88</v>
      </c>
    </row>
    <row r="14" spans="1:2" s="31" customFormat="1" ht="19.5" customHeight="1">
      <c r="A14" s="26" t="s">
        <v>31</v>
      </c>
      <c r="B14" s="39">
        <v>748903</v>
      </c>
    </row>
    <row r="15" spans="1:2" s="31" customFormat="1" ht="19.5" customHeight="1">
      <c r="A15" s="26" t="s">
        <v>72</v>
      </c>
      <c r="B15" s="39">
        <v>61101</v>
      </c>
    </row>
    <row r="16" spans="1:2" s="31" customFormat="1" ht="19.5" customHeight="1">
      <c r="A16" s="26" t="s">
        <v>69</v>
      </c>
      <c r="B16" s="39"/>
    </row>
    <row r="17" spans="1:2" s="31" customFormat="1" ht="19.5" customHeight="1">
      <c r="A17" s="26" t="s">
        <v>39</v>
      </c>
      <c r="B17" s="39">
        <v>12000</v>
      </c>
    </row>
    <row r="18" spans="1:2" ht="18.75">
      <c r="A18" s="27" t="s">
        <v>83</v>
      </c>
      <c r="B18" s="40">
        <v>-3964.12</v>
      </c>
    </row>
    <row r="19" spans="1:2" ht="18.75">
      <c r="A19" s="27" t="s">
        <v>61</v>
      </c>
      <c r="B19" s="40"/>
    </row>
    <row r="20" spans="1:2" ht="18.75">
      <c r="A20" s="27" t="s">
        <v>63</v>
      </c>
      <c r="B20" s="40"/>
    </row>
    <row r="21" spans="1:2" ht="18.75">
      <c r="A21" s="27" t="s">
        <v>67</v>
      </c>
      <c r="B21" s="40"/>
    </row>
    <row r="22" ht="18.75">
      <c r="B22" s="41">
        <f>SUM(B8:B21)</f>
        <v>823545.8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2">
      <selection activeCell="F38" sqref="F38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9" t="s">
        <v>84</v>
      </c>
      <c r="B1" s="49"/>
      <c r="C1" s="49"/>
      <c r="D1" s="49"/>
      <c r="E1" s="49"/>
      <c r="F1" s="49"/>
    </row>
    <row r="2" spans="1:6" ht="12.75">
      <c r="A2" s="49" t="s">
        <v>62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25.5">
      <c r="A5" s="2" t="s">
        <v>0</v>
      </c>
      <c r="B5" s="32" t="s">
        <v>24</v>
      </c>
      <c r="C5" s="32" t="s">
        <v>23</v>
      </c>
      <c r="D5" s="17" t="s">
        <v>85</v>
      </c>
      <c r="E5" s="17" t="s">
        <v>1</v>
      </c>
      <c r="F5" s="24" t="s">
        <v>2</v>
      </c>
    </row>
    <row r="6" spans="1:8" ht="38.25">
      <c r="A6" s="5" t="s">
        <v>7</v>
      </c>
      <c r="B6" s="6">
        <v>1761645</v>
      </c>
      <c r="C6" s="6">
        <v>1763438</v>
      </c>
      <c r="D6" s="6">
        <v>334365</v>
      </c>
      <c r="E6" s="6">
        <f aca="true" t="shared" si="0" ref="E6:E39">SUM(C6-D6)</f>
        <v>1429073</v>
      </c>
      <c r="F6" s="8" t="s">
        <v>66</v>
      </c>
      <c r="G6" s="11"/>
      <c r="H6" s="11"/>
    </row>
    <row r="7" spans="1:6" s="11" customFormat="1" ht="25.5">
      <c r="A7" s="28" t="s">
        <v>6</v>
      </c>
      <c r="B7" s="12">
        <v>102487</v>
      </c>
      <c r="C7" s="12">
        <v>103627</v>
      </c>
      <c r="D7" s="12">
        <v>16738</v>
      </c>
      <c r="E7" s="6">
        <f t="shared" si="0"/>
        <v>86889</v>
      </c>
      <c r="F7" s="29"/>
    </row>
    <row r="8" spans="1:8" ht="25.5">
      <c r="A8" s="1" t="s">
        <v>3</v>
      </c>
      <c r="B8" s="16">
        <v>16120</v>
      </c>
      <c r="C8" s="16">
        <v>17260</v>
      </c>
      <c r="D8" s="16">
        <v>5537</v>
      </c>
      <c r="E8" s="6">
        <f t="shared" si="0"/>
        <v>11723</v>
      </c>
      <c r="F8" s="14" t="s">
        <v>43</v>
      </c>
      <c r="G8" s="11"/>
      <c r="H8" s="11"/>
    </row>
    <row r="9" spans="1:8" s="13" customFormat="1" ht="38.25">
      <c r="A9" s="14" t="s">
        <v>4</v>
      </c>
      <c r="B9" s="16">
        <v>75747</v>
      </c>
      <c r="C9" s="16">
        <v>75747</v>
      </c>
      <c r="D9" s="16">
        <v>7648</v>
      </c>
      <c r="E9" s="6">
        <f t="shared" si="0"/>
        <v>68099</v>
      </c>
      <c r="F9" s="14" t="s">
        <v>55</v>
      </c>
      <c r="G9" s="19"/>
      <c r="H9" s="19"/>
    </row>
    <row r="10" spans="1:8" ht="25.5">
      <c r="A10" s="1" t="s">
        <v>5</v>
      </c>
      <c r="B10" s="16">
        <v>1620</v>
      </c>
      <c r="C10" s="16">
        <v>1620</v>
      </c>
      <c r="D10" s="16"/>
      <c r="E10" s="6">
        <f t="shared" si="0"/>
        <v>1620</v>
      </c>
      <c r="F10" s="14" t="s">
        <v>44</v>
      </c>
      <c r="G10" s="11"/>
      <c r="H10" s="11"/>
    </row>
    <row r="11" spans="1:8" ht="12.75">
      <c r="A11" s="1" t="s">
        <v>8</v>
      </c>
      <c r="B11" s="16">
        <v>9000</v>
      </c>
      <c r="C11" s="16">
        <v>9000</v>
      </c>
      <c r="D11" s="16">
        <v>3553</v>
      </c>
      <c r="E11" s="6">
        <f t="shared" si="0"/>
        <v>5447</v>
      </c>
      <c r="F11" s="14" t="s">
        <v>45</v>
      </c>
      <c r="G11" s="11"/>
      <c r="H11" s="11"/>
    </row>
    <row r="12" spans="1:8" s="3" customFormat="1" ht="25.5">
      <c r="A12" s="5" t="s">
        <v>9</v>
      </c>
      <c r="B12" s="6">
        <v>414965</v>
      </c>
      <c r="C12" s="6">
        <v>415096</v>
      </c>
      <c r="D12" s="6">
        <v>95197</v>
      </c>
      <c r="E12" s="6">
        <f t="shared" si="0"/>
        <v>319899</v>
      </c>
      <c r="F12" s="5"/>
      <c r="G12" s="20"/>
      <c r="H12" s="20"/>
    </row>
    <row r="13" spans="1:8" ht="25.5">
      <c r="A13" s="1" t="s">
        <v>10</v>
      </c>
      <c r="B13" s="16">
        <v>208142</v>
      </c>
      <c r="C13" s="16">
        <v>208210</v>
      </c>
      <c r="D13" s="16">
        <v>47387</v>
      </c>
      <c r="E13" s="6">
        <f t="shared" si="0"/>
        <v>160823</v>
      </c>
      <c r="F13" s="14" t="s">
        <v>46</v>
      </c>
      <c r="G13" s="11"/>
      <c r="H13" s="11"/>
    </row>
    <row r="14" spans="1:8" ht="25.5">
      <c r="A14" s="4" t="s">
        <v>32</v>
      </c>
      <c r="B14" s="16">
        <v>68047</v>
      </c>
      <c r="C14" s="16">
        <v>68047</v>
      </c>
      <c r="D14" s="16">
        <v>15801</v>
      </c>
      <c r="E14" s="6">
        <f t="shared" si="0"/>
        <v>52246</v>
      </c>
      <c r="F14" s="14" t="s">
        <v>47</v>
      </c>
      <c r="G14" s="11"/>
      <c r="H14" s="11"/>
    </row>
    <row r="15" spans="1:8" ht="25.5">
      <c r="A15" s="1" t="s">
        <v>11</v>
      </c>
      <c r="B15" s="16">
        <v>87648</v>
      </c>
      <c r="C15" s="16">
        <v>87688</v>
      </c>
      <c r="D15" s="16">
        <v>20385</v>
      </c>
      <c r="E15" s="6">
        <f t="shared" si="0"/>
        <v>67303</v>
      </c>
      <c r="F15" s="14" t="s">
        <v>48</v>
      </c>
      <c r="G15" s="11"/>
      <c r="H15" s="11"/>
    </row>
    <row r="16" spans="1:8" ht="25.5">
      <c r="A16" s="1" t="s">
        <v>12</v>
      </c>
      <c r="B16" s="16">
        <v>51128</v>
      </c>
      <c r="C16" s="16">
        <v>51151</v>
      </c>
      <c r="D16" s="16">
        <v>11624</v>
      </c>
      <c r="E16" s="6">
        <f t="shared" si="0"/>
        <v>39527</v>
      </c>
      <c r="F16" s="14" t="s">
        <v>49</v>
      </c>
      <c r="G16" s="11"/>
      <c r="H16" s="11"/>
    </row>
    <row r="17" spans="1:8" s="3" customFormat="1" ht="12.75">
      <c r="A17" s="5" t="s">
        <v>13</v>
      </c>
      <c r="B17" s="12">
        <v>224332</v>
      </c>
      <c r="C17" s="12">
        <v>227697</v>
      </c>
      <c r="D17" s="6">
        <v>30465</v>
      </c>
      <c r="E17" s="6">
        <f t="shared" si="0"/>
        <v>197232</v>
      </c>
      <c r="F17" s="5"/>
      <c r="G17" s="20"/>
      <c r="H17" s="20"/>
    </row>
    <row r="18" spans="1:6" s="20" customFormat="1" ht="12.75">
      <c r="A18" s="21" t="s">
        <v>37</v>
      </c>
      <c r="B18" s="15">
        <v>34363</v>
      </c>
      <c r="C18" s="15">
        <v>34363</v>
      </c>
      <c r="D18" s="15">
        <v>4030</v>
      </c>
      <c r="E18" s="6">
        <f t="shared" si="0"/>
        <v>30333</v>
      </c>
      <c r="F18" s="21" t="s">
        <v>50</v>
      </c>
    </row>
    <row r="19" spans="1:8" ht="12.75">
      <c r="A19" s="4" t="s">
        <v>14</v>
      </c>
      <c r="B19" s="15">
        <v>9300</v>
      </c>
      <c r="C19" s="15">
        <v>9300</v>
      </c>
      <c r="D19" s="16"/>
      <c r="E19" s="6">
        <f t="shared" si="0"/>
        <v>9300</v>
      </c>
      <c r="F19" s="21"/>
      <c r="G19" s="31"/>
      <c r="H19" s="11"/>
    </row>
    <row r="20" spans="1:8" ht="25.5">
      <c r="A20" s="1" t="s">
        <v>15</v>
      </c>
      <c r="B20" s="15">
        <v>2000</v>
      </c>
      <c r="C20" s="15">
        <v>4000</v>
      </c>
      <c r="D20" s="16">
        <v>3186</v>
      </c>
      <c r="E20" s="6">
        <f t="shared" si="0"/>
        <v>814</v>
      </c>
      <c r="F20" s="14" t="s">
        <v>87</v>
      </c>
      <c r="G20" s="11"/>
      <c r="H20" s="11"/>
    </row>
    <row r="21" spans="1:8" ht="38.25">
      <c r="A21" s="1" t="s">
        <v>16</v>
      </c>
      <c r="B21" s="15">
        <v>38511</v>
      </c>
      <c r="C21" s="15">
        <v>29940</v>
      </c>
      <c r="D21" s="16">
        <v>7882</v>
      </c>
      <c r="E21" s="6">
        <f t="shared" si="0"/>
        <v>22058</v>
      </c>
      <c r="F21" s="14" t="s">
        <v>88</v>
      </c>
      <c r="G21" s="11"/>
      <c r="H21" s="11"/>
    </row>
    <row r="22" spans="1:6" s="11" customFormat="1" ht="12.75">
      <c r="A22" s="9" t="s">
        <v>17</v>
      </c>
      <c r="B22" s="15">
        <v>49966</v>
      </c>
      <c r="C22" s="15">
        <v>49902</v>
      </c>
      <c r="D22" s="15">
        <v>5635</v>
      </c>
      <c r="E22" s="6">
        <f t="shared" si="0"/>
        <v>44267</v>
      </c>
      <c r="F22" s="21" t="s">
        <v>71</v>
      </c>
    </row>
    <row r="23" spans="1:8" ht="63.75">
      <c r="A23" s="1" t="s">
        <v>18</v>
      </c>
      <c r="B23" s="15">
        <v>69646</v>
      </c>
      <c r="C23" s="15">
        <v>69646</v>
      </c>
      <c r="D23" s="16">
        <v>6618</v>
      </c>
      <c r="E23" s="6">
        <f t="shared" si="0"/>
        <v>63028</v>
      </c>
      <c r="F23" s="44" t="s">
        <v>89</v>
      </c>
      <c r="G23" s="11"/>
      <c r="H23" s="11"/>
    </row>
    <row r="24" spans="1:8" ht="25.5">
      <c r="A24" s="1" t="s">
        <v>19</v>
      </c>
      <c r="B24" s="15">
        <v>18200</v>
      </c>
      <c r="C24" s="15">
        <v>18200</v>
      </c>
      <c r="D24" s="16">
        <v>3080</v>
      </c>
      <c r="E24" s="6">
        <f t="shared" si="0"/>
        <v>15120</v>
      </c>
      <c r="F24" s="14" t="s">
        <v>90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20</v>
      </c>
      <c r="E25" s="6">
        <f t="shared" si="0"/>
        <v>980</v>
      </c>
      <c r="F25" s="14" t="s">
        <v>51</v>
      </c>
      <c r="G25" s="11"/>
      <c r="H25" s="11"/>
    </row>
    <row r="26" spans="1:8" ht="12.75">
      <c r="A26" s="1" t="s">
        <v>38</v>
      </c>
      <c r="B26" s="15"/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1346</v>
      </c>
      <c r="C27" s="15">
        <v>1346</v>
      </c>
      <c r="D27" s="16">
        <v>14</v>
      </c>
      <c r="E27" s="6">
        <f t="shared" si="0"/>
        <v>1332</v>
      </c>
      <c r="F27" s="21" t="s">
        <v>91</v>
      </c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f>SUM(B31:B32)</f>
        <v>9379</v>
      </c>
      <c r="C30" s="33">
        <v>10001</v>
      </c>
      <c r="D30" s="6">
        <v>9983</v>
      </c>
      <c r="E30" s="6">
        <f t="shared" si="0"/>
        <v>18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18</v>
      </c>
      <c r="E31" s="6">
        <f t="shared" si="0"/>
        <v>18</v>
      </c>
      <c r="F31" s="21" t="s">
        <v>52</v>
      </c>
      <c r="G31" s="11"/>
      <c r="H31" s="11"/>
    </row>
    <row r="32" spans="1:8" ht="12.75">
      <c r="A32" s="14" t="s">
        <v>70</v>
      </c>
      <c r="B32" s="15">
        <v>9343</v>
      </c>
      <c r="C32" s="15">
        <v>9965</v>
      </c>
      <c r="D32" s="16">
        <v>9965</v>
      </c>
      <c r="E32" s="6">
        <f t="shared" si="0"/>
        <v>0</v>
      </c>
      <c r="F32" s="14" t="s">
        <v>77</v>
      </c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13800</v>
      </c>
      <c r="C34" s="12">
        <v>13800</v>
      </c>
      <c r="D34" s="6">
        <v>4090</v>
      </c>
      <c r="E34" s="6">
        <f t="shared" si="0"/>
        <v>9710</v>
      </c>
      <c r="F34" s="8" t="s">
        <v>53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>
        <v>735</v>
      </c>
      <c r="D37" s="12">
        <v>735</v>
      </c>
      <c r="E37" s="6">
        <v>735</v>
      </c>
      <c r="F37" s="29" t="s">
        <v>92</v>
      </c>
      <c r="G37" s="11"/>
      <c r="H37" s="11"/>
    </row>
    <row r="38" spans="1:6" ht="12.75">
      <c r="A38" s="34" t="s">
        <v>40</v>
      </c>
      <c r="B38" s="35"/>
      <c r="C38" s="35"/>
      <c r="D38" s="35"/>
      <c r="E38" s="6">
        <f t="shared" si="0"/>
        <v>0</v>
      </c>
      <c r="F38" s="36"/>
    </row>
    <row r="39" spans="1:6" ht="12.75">
      <c r="A39" s="34" t="s">
        <v>41</v>
      </c>
      <c r="B39" s="37"/>
      <c r="C39" s="36"/>
      <c r="D39" s="36"/>
      <c r="E39" s="6">
        <f t="shared" si="0"/>
        <v>0</v>
      </c>
      <c r="F39" s="36"/>
    </row>
    <row r="40" spans="1:6" ht="15.75">
      <c r="A40" s="42" t="s">
        <v>65</v>
      </c>
      <c r="B40" s="43">
        <f>SUM(B6+B7+B12+B17+B34+B30)</f>
        <v>2526608</v>
      </c>
      <c r="C40" s="43">
        <f>SUM(C6+C7+C12+C17+C34+C37+C30)</f>
        <v>2534394</v>
      </c>
      <c r="D40" s="43">
        <f>SUM(D6+D7+D12+D17+D34+D37+D30)</f>
        <v>491573</v>
      </c>
      <c r="E40" s="42"/>
      <c r="F40" s="42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81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86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9526</v>
      </c>
      <c r="C4" s="6">
        <v>9526</v>
      </c>
      <c r="D4" s="6">
        <v>675</v>
      </c>
      <c r="E4" s="6">
        <f>SUM(C4-D4)</f>
        <v>8851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9526</v>
      </c>
      <c r="C8" s="16">
        <v>9526</v>
      </c>
      <c r="D8" s="16">
        <v>675</v>
      </c>
      <c r="E8" s="6">
        <f>SUM(C8-D8)</f>
        <v>8851</v>
      </c>
      <c r="F8" s="14" t="s">
        <v>93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60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86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2710</v>
      </c>
      <c r="C4" s="6">
        <v>2710</v>
      </c>
      <c r="D4" s="6">
        <v>96</v>
      </c>
      <c r="E4" s="6">
        <f>SUM(C4-D4)</f>
        <v>2614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2510</v>
      </c>
      <c r="C8" s="16">
        <v>2510</v>
      </c>
      <c r="D8" s="16">
        <v>96</v>
      </c>
      <c r="E8" s="6">
        <f>SUM(C8-D8)</f>
        <v>2414</v>
      </c>
      <c r="F8" s="14" t="s">
        <v>79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200</v>
      </c>
      <c r="C13" s="16">
        <v>200</v>
      </c>
      <c r="D13" s="16">
        <v>0</v>
      </c>
      <c r="E13" s="6">
        <f>SUM(C13-D13)</f>
        <v>200</v>
      </c>
      <c r="F13" s="21" t="s">
        <v>80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F19" sqref="F19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59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86</v>
      </c>
      <c r="E3" s="17" t="s">
        <v>1</v>
      </c>
      <c r="F3" s="24" t="s">
        <v>2</v>
      </c>
    </row>
    <row r="4" spans="1:6" ht="25.5">
      <c r="A4" s="5" t="s">
        <v>7</v>
      </c>
      <c r="B4" s="12">
        <v>2400</v>
      </c>
      <c r="C4" s="12">
        <v>7400</v>
      </c>
      <c r="D4" s="12">
        <v>3684</v>
      </c>
      <c r="E4" s="6">
        <f>SUM(C4-D4)</f>
        <v>3716</v>
      </c>
      <c r="F4" s="8" t="s">
        <v>54</v>
      </c>
    </row>
    <row r="5" spans="1:6" ht="25.5">
      <c r="A5" s="28" t="s">
        <v>6</v>
      </c>
      <c r="B5" s="12">
        <v>43</v>
      </c>
      <c r="C5" s="12">
        <v>163</v>
      </c>
      <c r="D5" s="12">
        <v>82</v>
      </c>
      <c r="E5" s="6">
        <f>SUM(C5-D5)</f>
        <v>81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>
        <v>43</v>
      </c>
      <c r="C7" s="15">
        <v>163</v>
      </c>
      <c r="D7" s="15">
        <v>82</v>
      </c>
      <c r="E7" s="6">
        <f>SUM(C7-D7)</f>
        <v>81</v>
      </c>
      <c r="F7" s="14" t="s">
        <v>55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433</v>
      </c>
      <c r="C10" s="6">
        <v>1543</v>
      </c>
      <c r="D10" s="6">
        <v>869</v>
      </c>
      <c r="E10" s="6">
        <f t="shared" si="0"/>
        <v>674</v>
      </c>
      <c r="F10" s="5"/>
    </row>
    <row r="11" spans="1:6" ht="21.75" customHeight="1">
      <c r="A11" s="1" t="s">
        <v>10</v>
      </c>
      <c r="B11" s="15">
        <v>260</v>
      </c>
      <c r="C11" s="16">
        <v>860</v>
      </c>
      <c r="D11" s="16">
        <v>521</v>
      </c>
      <c r="E11" s="6">
        <f t="shared" si="0"/>
        <v>339</v>
      </c>
      <c r="F11" s="14" t="s">
        <v>46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117</v>
      </c>
      <c r="C13" s="16">
        <v>467</v>
      </c>
      <c r="D13" s="16">
        <v>220</v>
      </c>
      <c r="E13" s="6">
        <f t="shared" si="0"/>
        <v>247</v>
      </c>
      <c r="F13" s="14" t="s">
        <v>48</v>
      </c>
    </row>
    <row r="14" spans="1:6" ht="25.5">
      <c r="A14" s="1" t="s">
        <v>12</v>
      </c>
      <c r="B14" s="15">
        <v>56</v>
      </c>
      <c r="C14" s="16">
        <v>216</v>
      </c>
      <c r="D14" s="16">
        <v>128</v>
      </c>
      <c r="E14" s="6">
        <f t="shared" si="0"/>
        <v>88</v>
      </c>
      <c r="F14" s="14" t="s">
        <v>49</v>
      </c>
    </row>
    <row r="15" spans="1:6" ht="12.75">
      <c r="A15" s="5" t="s">
        <v>13</v>
      </c>
      <c r="B15" s="12">
        <v>4408</v>
      </c>
      <c r="C15" s="6">
        <v>10036</v>
      </c>
      <c r="D15" s="6">
        <v>5093</v>
      </c>
      <c r="E15" s="6">
        <f t="shared" si="0"/>
        <v>4943</v>
      </c>
      <c r="F15" s="5"/>
    </row>
    <row r="16" spans="1:6" ht="12.75">
      <c r="A16" s="1" t="s">
        <v>16</v>
      </c>
      <c r="B16" s="15"/>
      <c r="C16" s="16"/>
      <c r="D16" s="16"/>
      <c r="E16" s="6">
        <f t="shared" si="0"/>
        <v>0</v>
      </c>
      <c r="F16" s="14" t="s">
        <v>56</v>
      </c>
    </row>
    <row r="17" spans="1:6" ht="12.75">
      <c r="A17" s="9" t="s">
        <v>17</v>
      </c>
      <c r="B17" s="15">
        <v>2290</v>
      </c>
      <c r="C17" s="15">
        <v>3918</v>
      </c>
      <c r="D17" s="15">
        <v>1145</v>
      </c>
      <c r="E17" s="6">
        <f t="shared" si="0"/>
        <v>2773</v>
      </c>
      <c r="F17" s="21" t="s">
        <v>78</v>
      </c>
    </row>
    <row r="18" spans="1:6" ht="63.75">
      <c r="A18" s="1" t="s">
        <v>18</v>
      </c>
      <c r="B18" s="15">
        <v>2118</v>
      </c>
      <c r="C18" s="16">
        <v>6118</v>
      </c>
      <c r="D18" s="16">
        <v>3948</v>
      </c>
      <c r="E18" s="6">
        <f t="shared" si="0"/>
        <v>2170</v>
      </c>
      <c r="F18" s="14" t="s">
        <v>94</v>
      </c>
    </row>
    <row r="19" spans="1:6" ht="12.75">
      <c r="A19" s="1" t="s">
        <v>21</v>
      </c>
      <c r="B19" s="15"/>
      <c r="C19" s="16"/>
      <c r="D19" s="16"/>
      <c r="E19" s="6">
        <f t="shared" si="0"/>
        <v>0</v>
      </c>
      <c r="F19" s="21" t="s">
        <v>57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58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68</v>
      </c>
    </row>
    <row r="23" spans="1:6" ht="15.75">
      <c r="A23" s="45" t="s">
        <v>65</v>
      </c>
      <c r="B23" s="46">
        <f>SUM(B4+B5+B10+B15+B20)</f>
        <v>7284</v>
      </c>
      <c r="C23" s="46">
        <f>SUM(C4+C5+C10+C15+C20)</f>
        <v>19284</v>
      </c>
      <c r="D23" s="46">
        <f>SUM(D4+D5+D10+D15+D20)</f>
        <v>9870</v>
      </c>
      <c r="E23" s="46">
        <f>SUM(E4+E5+E10+E15)</f>
        <v>9414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2024-04-08T07:01:13Z</cp:lastPrinted>
  <dcterms:created xsi:type="dcterms:W3CDTF">2014-04-01T12:15:37Z</dcterms:created>
  <dcterms:modified xsi:type="dcterms:W3CDTF">2024-04-08T12:27:44Z</dcterms:modified>
  <cp:category/>
  <cp:version/>
  <cp:contentType/>
  <cp:contentStatus/>
</cp:coreProperties>
</file>