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0"/>
  </bookViews>
  <sheets>
    <sheet name="ПРИХОДИ" sheetId="1" r:id="rId1"/>
    <sheet name="1322" sheetId="2" r:id="rId2"/>
    <sheet name="1326" sheetId="3" r:id="rId3"/>
    <sheet name="1338" sheetId="4" r:id="rId4"/>
    <sheet name="1713" sheetId="5" r:id="rId5"/>
    <sheet name="1389" sheetId="6" r:id="rId6"/>
  </sheets>
  <definedNames/>
  <calcPr fullCalcOnLoad="1"/>
</workbook>
</file>

<file path=xl/sharedStrings.xml><?xml version="1.0" encoding="utf-8"?>
<sst xmlns="http://schemas.openxmlformats.org/spreadsheetml/2006/main" count="190" uniqueCount="110">
  <si>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</si>
  <si>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</si>
  <si>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</si>
  <si>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</si>
  <si>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</si>
  <si>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</si>
  <si>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</si>
  <si>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</si>
  <si>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</si>
  <si>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</si>
  <si>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</si>
  <si>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</si>
  <si>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</si>
  <si>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</si>
  <si>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</si>
  <si>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</si>
  <si>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</si>
  <si>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</si>
  <si>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</si>
  <si>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</si>
  <si>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</si>
  <si>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</si>
  <si>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</si>
  <si>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</si>
  <si>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</si>
  <si>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</si>
  <si>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</si>
  <si>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</si>
  <si>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</si>
  <si>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</si>
  <si>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</si>
  <si>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</si>
  <si>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</si>
  <si>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</si>
  <si>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</si>
  <si>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</si>
  <si>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</si>
  <si>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</si>
  <si>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</si>
  <si>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</si>
  <si>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Преходен остатък от 2019</t>
  </si>
  <si>
    <t>курсови разлики от валутни сметки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</si>
  <si>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</si>
  <si>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</si>
  <si>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</si>
  <si>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</si>
  <si>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</si>
  <si>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</si>
  <si>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</si>
  <si>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</si>
  <si>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</si>
  <si>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</si>
  <si>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</si>
  <si>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</si>
  <si>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застраховка сграда и помощен персонал</t>
  </si>
  <si>
    <t>такса битови отпадъци</t>
  </si>
  <si>
    <t>стипендии</t>
  </si>
  <si>
    <t>заплата шофьор</t>
  </si>
  <si>
    <t xml:space="preserve">изплатени суми за СБКО </t>
  </si>
  <si>
    <t>части автобус</t>
  </si>
  <si>
    <t>гориво автобус</t>
  </si>
  <si>
    <t>застраховка автобус</t>
  </si>
  <si>
    <t>винетка</t>
  </si>
  <si>
    <t>материали, топки, спортни пособия</t>
  </si>
  <si>
    <t>надписи спортни екипи</t>
  </si>
  <si>
    <t>застраховка отбори</t>
  </si>
  <si>
    <t>ДЕЙНОСТ 1338 ДРУГИ ДЕЙНОСТИ В ОБРАЗОВАНИЕТО /ПРЕВОЗ УЧЕНИЦИ/</t>
  </si>
  <si>
    <t>ДЕЙНОСТ 1713ПМС129 /СПОРТ ЗА ВСИЧКИ/</t>
  </si>
  <si>
    <t>ДЕЙНОСТ 1326 ПАРАЛЕЛКИ ЗА ПРОФЕСИОНАЛНА ПОДГОТОВКА</t>
  </si>
  <si>
    <t>ДЕЙНОСТ 1337 ИЗВЪНУЧИЛИЩНИ ДЕЙНОСТИ</t>
  </si>
  <si>
    <t>ОП Подкрепа за успех</t>
  </si>
  <si>
    <t>ИНФОРМАЦИЯ ЗА ИЗПЪЛНЕНИЕ НА БЮДЖЕТ 2020</t>
  </si>
  <si>
    <t>Еразъм +</t>
  </si>
  <si>
    <t>ИНФОРМАЦИЯ ЗА ИЗПЪЛНЕНИЕ НА БЮДЖЕТ 2020Г.</t>
  </si>
  <si>
    <t>Всичко за дейността:</t>
  </si>
  <si>
    <t>заплати на персонала по трудово правоотношение</t>
  </si>
  <si>
    <t>ел.енергия, вода</t>
  </si>
  <si>
    <t>автомивка, архивиране карта водач, ремонт автобус, пътни ученици, наем паркомясто</t>
  </si>
  <si>
    <t>Данък върху приходите</t>
  </si>
  <si>
    <t>Дарение</t>
  </si>
  <si>
    <t>Учебници</t>
  </si>
  <si>
    <t>нормативна литература и учебни материали за занимания по интереси,ЗУД и учебници</t>
  </si>
  <si>
    <t>НП Оптимизация</t>
  </si>
  <si>
    <t>ПМС 129</t>
  </si>
  <si>
    <t>проект ПУДОС</t>
  </si>
  <si>
    <t>ОП Образование за утр.ден- заем</t>
  </si>
  <si>
    <t xml:space="preserve">ТРЕТО ТРИМЕСЕЧИЕ </t>
  </si>
  <si>
    <t>здравна оценка и такса агенция по вписванията</t>
  </si>
  <si>
    <t>обезщетение</t>
  </si>
  <si>
    <t>ЧЕТВЪРТО ТРИМЕСЕЧИЕ</t>
  </si>
  <si>
    <t>НП Съвременна образователна среда</t>
  </si>
  <si>
    <t>Преносими компютри ПМС283</t>
  </si>
  <si>
    <t>пътни учители</t>
  </si>
  <si>
    <t>НП Без свободен час</t>
  </si>
  <si>
    <t>диференцирано директор</t>
  </si>
  <si>
    <t>НП ИКТ</t>
  </si>
  <si>
    <t>резерв по формула</t>
  </si>
  <si>
    <t>НП Иновеции в действие</t>
  </si>
  <si>
    <t>противоепидемични мерки</t>
  </si>
  <si>
    <t>преходен остатък 2020г.</t>
  </si>
  <si>
    <t>носии за занимания по интереси, работно облекло</t>
  </si>
  <si>
    <t>канцеларски, почистващи, мат-ли хардуер, строителни, стойка за мултимедия, комп.конфигурации-10бр., хладилник, комп. Поставки, мултимедиен проектор, сешуари за ръце, ел.бойлер, монитори, щори за кл.стаи, материали БДП, уч.столове, шкафове за кл.стаи, климатици,барбарони, таблет и др.</t>
  </si>
  <si>
    <t>пътни учители, квалификация, куриерски услуги,занимания по интереси</t>
  </si>
  <si>
    <t>ремонт на плочки, на хранилище физика, поставяне на ламинат, СМР спортна площадка, изливане на бетон бордюр</t>
  </si>
  <si>
    <t>лаптопи 13бр., преносими компютри по ПМС 283, комп.конфигурация</t>
  </si>
  <si>
    <t>подиум ПУДОС , кл.система и озвучителна система</t>
  </si>
  <si>
    <t>отчет към 31.12.2020г.</t>
  </si>
  <si>
    <t>служебни телефони, поддръжка софтуер и хардуер,охрана,информ.обслужване, информационна сигурност,куриерски услуги, трудова медицина,  обслужване пожарогасители,  дератизация, ремонт бюра и маси,поддръжка видеонаблюдение, електронен дневник, озвучаване, оформяне на дървета, пране на килими, измервания и заземяване, азеленяване, наем охранителна техника, абонамент вестници</t>
  </si>
  <si>
    <t>отчет към 31.12.20г.</t>
  </si>
  <si>
    <t>материали соп, мека мебел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</si>
</sst>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33"/>
  <sheetViews>
    <sheetView tabSelected="1" zoomScalePageLayoutView="0" workbookViewId="0" topLeftCell="A10">
      <selection activeCell="D31" sqref="D31"/>
    </sheetView>
  </sheetViews>
  <sheetFormatPr defaultColWidth="9.140625" defaultRowHeight="12.75"/>
  <cols>
    <col min="3" max="3" width="64.57421875" style="0" customWidth="1"/>
    <col min="4" max="4" width="16.140625" style="0" customWidth="1"/>
  </cols>
  <sheetData>
    <row r="1" spans="3:4" ht="12.75">
      <c r="C1" s="46" t="s">
        <v>73</v>
      </c>
      <c r="D1" s="46"/>
    </row>
    <row r="2" spans="3:4" ht="12.75">
      <c r="C2" s="46"/>
      <c r="D2" s="46"/>
    </row>
    <row r="3" spans="3:4" ht="12.75">
      <c r="C3" s="46" t="s">
        <v>89</v>
      </c>
      <c r="D3" s="46"/>
    </row>
    <row r="4" spans="3:4" ht="12.75">
      <c r="C4" s="46"/>
      <c r="D4" s="46"/>
    </row>
    <row r="5" spans="3:4" ht="12.75">
      <c r="C5" s="46" t="s">
        <v>36</v>
      </c>
      <c r="D5" s="46"/>
    </row>
    <row r="6" spans="3:4" ht="12.75">
      <c r="C6" s="47"/>
      <c r="D6" s="47"/>
    </row>
    <row r="7" spans="3:4" ht="18.75">
      <c r="C7" s="39"/>
      <c r="D7" s="39"/>
    </row>
    <row r="8" spans="3:4" s="32" customFormat="1" ht="19.5" customHeight="1">
      <c r="C8" s="26" t="s">
        <v>30</v>
      </c>
      <c r="D8" s="40">
        <v>1033.36</v>
      </c>
    </row>
    <row r="9" spans="3:4" s="32" customFormat="1" ht="19.5" customHeight="1">
      <c r="C9" s="27" t="s">
        <v>44</v>
      </c>
      <c r="D9" s="41">
        <v>170.18</v>
      </c>
    </row>
    <row r="10" spans="3:4" s="32" customFormat="1" ht="19.5" customHeight="1">
      <c r="C10" s="27" t="s">
        <v>78</v>
      </c>
      <c r="D10" s="40">
        <v>-104.5</v>
      </c>
    </row>
    <row r="11" spans="3:4" s="32" customFormat="1" ht="19.5" customHeight="1">
      <c r="C11" s="27" t="s">
        <v>79</v>
      </c>
      <c r="D11" s="40">
        <v>54</v>
      </c>
    </row>
    <row r="12" spans="3:4" s="32" customFormat="1" ht="19.5" customHeight="1">
      <c r="C12" s="27" t="s">
        <v>31</v>
      </c>
      <c r="D12" s="40">
        <v>1524838</v>
      </c>
    </row>
    <row r="13" spans="3:4" s="32" customFormat="1" ht="19.5" customHeight="1">
      <c r="C13" s="27" t="s">
        <v>40</v>
      </c>
      <c r="D13" s="40">
        <v>91416</v>
      </c>
    </row>
    <row r="14" spans="3:4" s="32" customFormat="1" ht="19.5" customHeight="1">
      <c r="C14" s="27" t="s">
        <v>39</v>
      </c>
      <c r="D14" s="40">
        <v>22000</v>
      </c>
    </row>
    <row r="15" spans="3:4" s="32" customFormat="1" ht="19.5" customHeight="1">
      <c r="C15" s="27" t="s">
        <v>80</v>
      </c>
      <c r="D15" s="40">
        <v>42150</v>
      </c>
    </row>
    <row r="16" spans="3:4" s="32" customFormat="1" ht="19.5" customHeight="1">
      <c r="C16" s="27" t="s">
        <v>82</v>
      </c>
      <c r="D16" s="40">
        <v>29025</v>
      </c>
    </row>
    <row r="17" spans="3:4" s="32" customFormat="1" ht="19.5" customHeight="1">
      <c r="C17" s="27" t="s">
        <v>83</v>
      </c>
      <c r="D17" s="40">
        <v>1611</v>
      </c>
    </row>
    <row r="18" spans="3:4" s="32" customFormat="1" ht="19.5" customHeight="1">
      <c r="C18" s="27" t="s">
        <v>90</v>
      </c>
      <c r="D18" s="40">
        <v>1842</v>
      </c>
    </row>
    <row r="19" spans="3:4" s="32" customFormat="1" ht="19.5" customHeight="1">
      <c r="C19" s="27" t="s">
        <v>93</v>
      </c>
      <c r="D19" s="40">
        <v>2557</v>
      </c>
    </row>
    <row r="20" spans="3:4" s="32" customFormat="1" ht="19.5" customHeight="1">
      <c r="C20" s="27" t="s">
        <v>95</v>
      </c>
      <c r="D20" s="40">
        <v>1260</v>
      </c>
    </row>
    <row r="21" spans="3:4" s="32" customFormat="1" ht="19.5" customHeight="1">
      <c r="C21" s="27" t="s">
        <v>97</v>
      </c>
      <c r="D21" s="40">
        <v>2600</v>
      </c>
    </row>
    <row r="22" spans="3:4" s="32" customFormat="1" ht="19.5" customHeight="1">
      <c r="C22" s="27" t="s">
        <v>98</v>
      </c>
      <c r="D22" s="40">
        <v>11354</v>
      </c>
    </row>
    <row r="23" spans="3:4" s="32" customFormat="1" ht="19.5" customHeight="1">
      <c r="C23" s="27" t="s">
        <v>91</v>
      </c>
      <c r="D23" s="40">
        <v>10506</v>
      </c>
    </row>
    <row r="24" spans="3:4" s="32" customFormat="1" ht="19.5" customHeight="1">
      <c r="C24" s="27" t="s">
        <v>92</v>
      </c>
      <c r="D24" s="40">
        <v>200</v>
      </c>
    </row>
    <row r="25" spans="3:4" s="32" customFormat="1" ht="19.5" customHeight="1">
      <c r="C25" s="27" t="s">
        <v>94</v>
      </c>
      <c r="D25" s="40">
        <v>1765</v>
      </c>
    </row>
    <row r="26" spans="3:4" s="32" customFormat="1" ht="19.5" customHeight="1">
      <c r="C26" s="27" t="s">
        <v>84</v>
      </c>
      <c r="D26" s="40">
        <v>4490</v>
      </c>
    </row>
    <row r="27" spans="3:4" s="32" customFormat="1" ht="19.5" customHeight="1">
      <c r="C27" s="27" t="s">
        <v>96</v>
      </c>
      <c r="D27" s="40">
        <v>29398</v>
      </c>
    </row>
    <row r="28" spans="3:4" ht="18.75">
      <c r="C28" s="28" t="s">
        <v>70</v>
      </c>
      <c r="D28" s="41">
        <v>2749.37</v>
      </c>
    </row>
    <row r="29" spans="3:4" ht="18.75">
      <c r="C29" s="28" t="s">
        <v>85</v>
      </c>
      <c r="D29" s="41">
        <v>745.82</v>
      </c>
    </row>
    <row r="30" spans="3:4" ht="18.75">
      <c r="C30" s="28" t="s">
        <v>99</v>
      </c>
      <c r="D30" s="41">
        <v>-142109.42</v>
      </c>
    </row>
    <row r="31" spans="3:4" ht="18.75">
      <c r="C31" s="28" t="s">
        <v>72</v>
      </c>
      <c r="D31" s="41">
        <v>-1351.29</v>
      </c>
    </row>
    <row r="32" spans="3:4" ht="18.75">
      <c r="C32" s="28" t="s">
        <v>41</v>
      </c>
      <c r="D32" s="41">
        <v>-49.86</v>
      </c>
    </row>
    <row r="33" ht="18.75">
      <c r="D33" s="42">
        <f>SUM(D8:D32)</f>
        <v>1638149.6600000001</v>
      </c>
    </row>
  </sheetData>
  <sheetProtection/>
  <mergeCells count="3">
    <mergeCell ref="C5:D6"/>
    <mergeCell ref="C1:D2"/>
    <mergeCell ref="C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8">
      <selection activeCell="D6" sqref="D6"/>
    </sheetView>
  </sheetViews>
  <sheetFormatPr defaultColWidth="9.140625" defaultRowHeight="12.75"/>
  <cols>
    <col min="1" max="1" width="39.140625" style="0" customWidth="1"/>
    <col min="2" max="2" width="13.7109375" style="20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8" t="s">
        <v>71</v>
      </c>
      <c r="B1" s="48"/>
      <c r="C1" s="48"/>
      <c r="D1" s="48"/>
      <c r="E1" s="48"/>
      <c r="F1" s="48"/>
    </row>
    <row r="2" spans="1:6" ht="12.75">
      <c r="A2" s="48" t="s">
        <v>86</v>
      </c>
      <c r="B2" s="48"/>
      <c r="C2" s="48"/>
      <c r="D2" s="48"/>
      <c r="E2" s="48"/>
      <c r="F2" s="48"/>
    </row>
    <row r="3" spans="1:6" ht="12.75">
      <c r="A3" s="48" t="s">
        <v>27</v>
      </c>
      <c r="B3" s="48"/>
      <c r="C3" s="48"/>
      <c r="D3" s="48"/>
      <c r="E3" s="48"/>
      <c r="F3" s="48"/>
    </row>
    <row r="4" spans="1:6" ht="12.75">
      <c r="A4" s="49"/>
      <c r="B4" s="49"/>
      <c r="C4" s="49"/>
      <c r="D4" s="49"/>
      <c r="E4" s="49"/>
      <c r="F4" s="49"/>
    </row>
    <row r="5" spans="1:6" ht="25.5">
      <c r="A5" s="2" t="s">
        <v>0</v>
      </c>
      <c r="B5" s="33" t="s">
        <v>24</v>
      </c>
      <c r="C5" s="33" t="s">
        <v>23</v>
      </c>
      <c r="D5" s="18" t="s">
        <v>106</v>
      </c>
      <c r="E5" s="18" t="s">
        <v>1</v>
      </c>
      <c r="F5" s="25" t="s">
        <v>2</v>
      </c>
    </row>
    <row r="6" spans="1:8" ht="38.25">
      <c r="A6" s="6" t="s">
        <v>7</v>
      </c>
      <c r="B6" s="7">
        <v>1062381</v>
      </c>
      <c r="C6" s="13">
        <v>1042932</v>
      </c>
      <c r="D6" s="7">
        <v>1033698.17</v>
      </c>
      <c r="E6" s="7">
        <f>SUM(C6-D6)</f>
        <v>9233.829999999958</v>
      </c>
      <c r="F6" s="9" t="s">
        <v>75</v>
      </c>
      <c r="G6" s="12"/>
      <c r="H6" s="12"/>
    </row>
    <row r="7" spans="1:6" s="12" customFormat="1" ht="25.5">
      <c r="A7" s="29" t="s">
        <v>6</v>
      </c>
      <c r="B7" s="13">
        <v>50860</v>
      </c>
      <c r="C7" s="13">
        <v>123778</v>
      </c>
      <c r="D7" s="13">
        <v>118565</v>
      </c>
      <c r="E7" s="7">
        <f aca="true" t="shared" si="0" ref="E7:E38">SUM(C7-D7)</f>
        <v>5213</v>
      </c>
      <c r="F7" s="30"/>
    </row>
    <row r="8" spans="1:8" ht="25.5">
      <c r="A8" s="1" t="s">
        <v>3</v>
      </c>
      <c r="B8" s="17">
        <v>9360</v>
      </c>
      <c r="C8" s="16">
        <v>9360</v>
      </c>
      <c r="D8" s="17">
        <v>9255</v>
      </c>
      <c r="E8" s="7">
        <f t="shared" si="0"/>
        <v>105</v>
      </c>
      <c r="F8" s="15" t="s">
        <v>45</v>
      </c>
      <c r="G8" s="12"/>
      <c r="H8" s="12"/>
    </row>
    <row r="9" spans="1:8" s="14" customFormat="1" ht="38.25">
      <c r="A9" s="15" t="s">
        <v>4</v>
      </c>
      <c r="B9" s="17">
        <v>31500</v>
      </c>
      <c r="C9" s="16">
        <v>53522</v>
      </c>
      <c r="D9" s="17">
        <v>48417.61</v>
      </c>
      <c r="E9" s="7">
        <f t="shared" si="0"/>
        <v>5104.389999999999</v>
      </c>
      <c r="F9" s="15" t="s">
        <v>58</v>
      </c>
      <c r="G9" s="20"/>
      <c r="H9" s="20"/>
    </row>
    <row r="10" spans="1:8" ht="25.5">
      <c r="A10" s="1" t="s">
        <v>5</v>
      </c>
      <c r="B10" s="17">
        <v>10000</v>
      </c>
      <c r="C10" s="16">
        <v>54561</v>
      </c>
      <c r="D10" s="17">
        <v>54560.39</v>
      </c>
      <c r="E10" s="7">
        <f t="shared" si="0"/>
        <v>0.6100000000005821</v>
      </c>
      <c r="F10" s="15" t="s">
        <v>46</v>
      </c>
      <c r="G10" s="12"/>
      <c r="H10" s="12"/>
    </row>
    <row r="11" spans="1:8" ht="12.75">
      <c r="A11" s="1" t="s">
        <v>8</v>
      </c>
      <c r="B11" s="17"/>
      <c r="C11" s="16">
        <v>6335</v>
      </c>
      <c r="D11" s="17">
        <v>6332.39</v>
      </c>
      <c r="E11" s="7">
        <f t="shared" si="0"/>
        <v>2.6099999999996726</v>
      </c>
      <c r="F11" s="15" t="s">
        <v>47</v>
      </c>
      <c r="G11" s="12"/>
      <c r="H11" s="12"/>
    </row>
    <row r="12" spans="1:8" s="4" customFormat="1" ht="25.5">
      <c r="A12" s="6" t="s">
        <v>9</v>
      </c>
      <c r="B12" s="7">
        <v>250185</v>
      </c>
      <c r="C12" s="7">
        <v>250751</v>
      </c>
      <c r="D12" s="7">
        <v>242971.67</v>
      </c>
      <c r="E12" s="7">
        <f t="shared" si="0"/>
        <v>7779.329999999987</v>
      </c>
      <c r="F12" s="6"/>
      <c r="G12" s="21"/>
      <c r="H12" s="21"/>
    </row>
    <row r="13" spans="1:8" ht="25.5">
      <c r="A13" s="1" t="s">
        <v>10</v>
      </c>
      <c r="B13" s="17">
        <v>128893</v>
      </c>
      <c r="C13" s="17">
        <v>129155</v>
      </c>
      <c r="D13" s="17">
        <v>126626.42</v>
      </c>
      <c r="E13" s="7">
        <f t="shared" si="0"/>
        <v>2528.5800000000017</v>
      </c>
      <c r="F13" s="15" t="s">
        <v>48</v>
      </c>
      <c r="G13" s="12"/>
      <c r="H13" s="12"/>
    </row>
    <row r="14" spans="1:8" ht="25.5">
      <c r="A14" s="5" t="s">
        <v>32</v>
      </c>
      <c r="B14" s="17">
        <v>40407</v>
      </c>
      <c r="C14" s="17">
        <v>40526</v>
      </c>
      <c r="D14" s="17">
        <v>39844</v>
      </c>
      <c r="E14" s="7">
        <f t="shared" si="0"/>
        <v>682</v>
      </c>
      <c r="F14" s="15" t="s">
        <v>49</v>
      </c>
      <c r="G14" s="12"/>
      <c r="H14" s="12"/>
    </row>
    <row r="15" spans="1:8" ht="25.5">
      <c r="A15" s="1" t="s">
        <v>11</v>
      </c>
      <c r="B15" s="17">
        <v>53003</v>
      </c>
      <c r="C15" s="17">
        <v>53120</v>
      </c>
      <c r="D15" s="17">
        <v>51808.68</v>
      </c>
      <c r="E15" s="7">
        <f t="shared" si="0"/>
        <v>1311.3199999999997</v>
      </c>
      <c r="F15" s="15" t="s">
        <v>50</v>
      </c>
      <c r="G15" s="12"/>
      <c r="H15" s="12"/>
    </row>
    <row r="16" spans="1:8" ht="25.5">
      <c r="A16" s="1" t="s">
        <v>12</v>
      </c>
      <c r="B16" s="17">
        <v>27882</v>
      </c>
      <c r="C16" s="17">
        <v>27950</v>
      </c>
      <c r="D16" s="17">
        <v>24692.55</v>
      </c>
      <c r="E16" s="7">
        <f t="shared" si="0"/>
        <v>3257.4500000000007</v>
      </c>
      <c r="F16" s="15" t="s">
        <v>51</v>
      </c>
      <c r="G16" s="12"/>
      <c r="H16" s="12"/>
    </row>
    <row r="17" spans="1:8" s="4" customFormat="1" ht="12.75">
      <c r="A17" s="6" t="s">
        <v>13</v>
      </c>
      <c r="B17" s="13">
        <v>132036</v>
      </c>
      <c r="C17" s="7">
        <v>193540</v>
      </c>
      <c r="D17" s="7">
        <v>102551.7</v>
      </c>
      <c r="E17" s="7">
        <f t="shared" si="0"/>
        <v>90988.3</v>
      </c>
      <c r="F17" s="6"/>
      <c r="G17" s="21"/>
      <c r="H17" s="21"/>
    </row>
    <row r="18" spans="1:6" s="21" customFormat="1" ht="12.75">
      <c r="A18" s="22" t="s">
        <v>37</v>
      </c>
      <c r="B18" s="16">
        <v>8187</v>
      </c>
      <c r="C18" s="16">
        <v>8178</v>
      </c>
      <c r="D18" s="16">
        <v>3709.1</v>
      </c>
      <c r="E18" s="7">
        <f t="shared" si="0"/>
        <v>4468.9</v>
      </c>
      <c r="F18" s="22" t="s">
        <v>52</v>
      </c>
    </row>
    <row r="19" spans="1:8" ht="25.5">
      <c r="A19" s="5" t="s">
        <v>14</v>
      </c>
      <c r="B19" s="16">
        <v>7350</v>
      </c>
      <c r="C19" s="17">
        <v>9525</v>
      </c>
      <c r="D19" s="17">
        <v>8402</v>
      </c>
      <c r="E19" s="7">
        <f t="shared" si="0"/>
        <v>1123</v>
      </c>
      <c r="F19" s="22" t="s">
        <v>100</v>
      </c>
      <c r="G19" s="32"/>
      <c r="H19" s="12"/>
    </row>
    <row r="20" spans="1:8" ht="38.25">
      <c r="A20" s="1" t="s">
        <v>15</v>
      </c>
      <c r="B20" s="16">
        <v>2000</v>
      </c>
      <c r="C20" s="17">
        <v>49772</v>
      </c>
      <c r="D20" s="17">
        <v>49053.86</v>
      </c>
      <c r="E20" s="7">
        <f t="shared" si="0"/>
        <v>718.1399999999994</v>
      </c>
      <c r="F20" s="15" t="s">
        <v>81</v>
      </c>
      <c r="G20" s="12"/>
      <c r="H20" s="12"/>
    </row>
    <row r="21" spans="1:8" ht="102">
      <c r="A21" s="1" t="s">
        <v>16</v>
      </c>
      <c r="B21" s="16">
        <v>23013</v>
      </c>
      <c r="C21" s="17">
        <v>50687</v>
      </c>
      <c r="D21" s="17">
        <v>32642.15</v>
      </c>
      <c r="E21" s="7">
        <f t="shared" si="0"/>
        <v>18044.85</v>
      </c>
      <c r="F21" s="15" t="s">
        <v>101</v>
      </c>
      <c r="G21" s="12"/>
      <c r="H21" s="12"/>
    </row>
    <row r="22" spans="1:6" s="12" customFormat="1" ht="12.75">
      <c r="A22" s="10" t="s">
        <v>17</v>
      </c>
      <c r="B22" s="16">
        <v>39732</v>
      </c>
      <c r="C22" s="16">
        <v>54973</v>
      </c>
      <c r="D22" s="16">
        <v>0</v>
      </c>
      <c r="E22" s="7">
        <f t="shared" si="0"/>
        <v>54973</v>
      </c>
      <c r="F22" s="22"/>
    </row>
    <row r="23" spans="1:8" ht="25.5">
      <c r="A23" s="1" t="s">
        <v>18</v>
      </c>
      <c r="B23" s="16">
        <v>14210</v>
      </c>
      <c r="C23" s="17">
        <v>12363</v>
      </c>
      <c r="D23" s="17">
        <v>1734.31</v>
      </c>
      <c r="E23" s="7">
        <f t="shared" si="0"/>
        <v>10628.69</v>
      </c>
      <c r="F23" s="15" t="s">
        <v>102</v>
      </c>
      <c r="G23" s="12"/>
      <c r="H23" s="12"/>
    </row>
    <row r="24" spans="1:8" ht="38.25">
      <c r="A24" s="1" t="s">
        <v>19</v>
      </c>
      <c r="B24" s="16">
        <v>13375</v>
      </c>
      <c r="C24" s="17">
        <v>5886</v>
      </c>
      <c r="D24" s="17">
        <v>5885.88</v>
      </c>
      <c r="E24" s="7">
        <f t="shared" si="0"/>
        <v>0.11999999999989086</v>
      </c>
      <c r="F24" s="22" t="s">
        <v>103</v>
      </c>
      <c r="G24" s="12"/>
      <c r="H24" s="12"/>
    </row>
    <row r="25" spans="1:8" ht="12.75">
      <c r="A25" s="1" t="s">
        <v>20</v>
      </c>
      <c r="B25" s="16">
        <v>1000</v>
      </c>
      <c r="C25" s="17">
        <v>1000</v>
      </c>
      <c r="D25" s="17">
        <v>127.55</v>
      </c>
      <c r="E25" s="7">
        <f t="shared" si="0"/>
        <v>872.45</v>
      </c>
      <c r="F25" s="15" t="s">
        <v>53</v>
      </c>
      <c r="G25" s="12"/>
      <c r="H25" s="12"/>
    </row>
    <row r="26" spans="1:8" ht="12.75">
      <c r="A26" s="1" t="s">
        <v>38</v>
      </c>
      <c r="B26" s="16"/>
      <c r="C26" s="17"/>
      <c r="D26" s="17"/>
      <c r="E26" s="7">
        <f t="shared" si="0"/>
        <v>0</v>
      </c>
      <c r="F26" s="15"/>
      <c r="G26" s="12"/>
      <c r="H26" s="12"/>
    </row>
    <row r="27" spans="1:8" ht="12.75">
      <c r="A27" s="1" t="s">
        <v>21</v>
      </c>
      <c r="B27" s="16">
        <v>1156</v>
      </c>
      <c r="C27" s="17">
        <v>1156</v>
      </c>
      <c r="D27" s="17">
        <v>996.85</v>
      </c>
      <c r="E27" s="7">
        <f t="shared" si="0"/>
        <v>159.14999999999998</v>
      </c>
      <c r="F27" s="22" t="s">
        <v>54</v>
      </c>
      <c r="G27" s="12"/>
      <c r="H27" s="12"/>
    </row>
    <row r="28" spans="1:8" ht="12.75">
      <c r="A28" s="1" t="s">
        <v>29</v>
      </c>
      <c r="B28" s="16">
        <v>22022</v>
      </c>
      <c r="C28" s="17"/>
      <c r="D28" s="17"/>
      <c r="E28" s="7">
        <f t="shared" si="0"/>
        <v>0</v>
      </c>
      <c r="F28" s="15"/>
      <c r="G28" s="12"/>
      <c r="H28" s="12"/>
    </row>
    <row r="29" spans="1:8" ht="12.75">
      <c r="A29" s="1"/>
      <c r="B29" s="16"/>
      <c r="C29" s="17"/>
      <c r="D29" s="17"/>
      <c r="E29" s="7">
        <f t="shared" si="0"/>
        <v>0</v>
      </c>
      <c r="F29" s="15"/>
      <c r="G29" s="12"/>
      <c r="H29" s="12"/>
    </row>
    <row r="30" spans="1:8" ht="12.75">
      <c r="A30" s="8" t="s">
        <v>25</v>
      </c>
      <c r="B30" s="34"/>
      <c r="C30" s="7">
        <v>1820</v>
      </c>
      <c r="D30" s="7">
        <v>1819.95</v>
      </c>
      <c r="E30" s="7">
        <f t="shared" si="0"/>
        <v>0.049999999999954525</v>
      </c>
      <c r="F30" s="9"/>
      <c r="G30" s="12"/>
      <c r="H30" s="12"/>
    </row>
    <row r="31" spans="1:8" ht="25.5">
      <c r="A31" s="11" t="s">
        <v>26</v>
      </c>
      <c r="B31" s="16"/>
      <c r="C31" s="16">
        <v>76</v>
      </c>
      <c r="D31" s="16">
        <v>76</v>
      </c>
      <c r="E31" s="7">
        <f t="shared" si="0"/>
        <v>0</v>
      </c>
      <c r="F31" s="22" t="s">
        <v>87</v>
      </c>
      <c r="G31" s="12"/>
      <c r="H31" s="12"/>
    </row>
    <row r="32" spans="1:8" ht="12.75">
      <c r="A32" s="15" t="s">
        <v>28</v>
      </c>
      <c r="B32" s="16"/>
      <c r="C32" s="17">
        <v>1744</v>
      </c>
      <c r="D32" s="17">
        <v>1744</v>
      </c>
      <c r="E32" s="7">
        <f t="shared" si="0"/>
        <v>0</v>
      </c>
      <c r="F32" s="15" t="s">
        <v>55</v>
      </c>
      <c r="G32" s="12"/>
      <c r="H32" s="12"/>
    </row>
    <row r="33" spans="1:8" ht="12.75">
      <c r="A33" s="6" t="s">
        <v>22</v>
      </c>
      <c r="B33" s="13">
        <v>26074</v>
      </c>
      <c r="C33" s="7">
        <v>26074</v>
      </c>
      <c r="D33" s="7">
        <v>17258</v>
      </c>
      <c r="E33" s="7">
        <f t="shared" si="0"/>
        <v>8816</v>
      </c>
      <c r="F33" s="9" t="s">
        <v>56</v>
      </c>
      <c r="G33" s="12"/>
      <c r="H33" s="12"/>
    </row>
    <row r="34" spans="1:8" ht="25.5">
      <c r="A34" s="6" t="s">
        <v>33</v>
      </c>
      <c r="B34" s="13"/>
      <c r="C34" s="7"/>
      <c r="D34" s="7"/>
      <c r="E34" s="7">
        <f t="shared" si="0"/>
        <v>0</v>
      </c>
      <c r="F34" s="9"/>
      <c r="G34" s="12"/>
      <c r="H34" s="12"/>
    </row>
    <row r="35" spans="1:8" ht="25.5">
      <c r="A35" s="24" t="s">
        <v>34</v>
      </c>
      <c r="B35" s="19"/>
      <c r="C35" s="19"/>
      <c r="D35" s="19"/>
      <c r="E35" s="7">
        <f t="shared" si="0"/>
        <v>0</v>
      </c>
      <c r="F35" s="22"/>
      <c r="G35" s="12"/>
      <c r="H35" s="12"/>
    </row>
    <row r="36" spans="1:8" ht="12.75">
      <c r="A36" s="31" t="s">
        <v>35</v>
      </c>
      <c r="B36" s="13"/>
      <c r="C36" s="13">
        <v>30257</v>
      </c>
      <c r="D36" s="13">
        <v>30257</v>
      </c>
      <c r="E36" s="7">
        <f t="shared" si="0"/>
        <v>0</v>
      </c>
      <c r="F36" s="30"/>
      <c r="G36" s="12"/>
      <c r="H36" s="12"/>
    </row>
    <row r="37" spans="1:6" ht="25.5">
      <c r="A37" s="35" t="s">
        <v>42</v>
      </c>
      <c r="B37" s="36"/>
      <c r="C37" s="36">
        <v>19993</v>
      </c>
      <c r="D37" s="36">
        <v>19992.99</v>
      </c>
      <c r="E37" s="7">
        <f t="shared" si="0"/>
        <v>0.00999999999839929</v>
      </c>
      <c r="F37" s="15" t="s">
        <v>104</v>
      </c>
    </row>
    <row r="38" spans="1:6" ht="25.5">
      <c r="A38" s="35" t="s">
        <v>43</v>
      </c>
      <c r="B38" s="38"/>
      <c r="C38" s="37">
        <v>10264</v>
      </c>
      <c r="D38" s="37">
        <v>10264</v>
      </c>
      <c r="E38" s="7">
        <f t="shared" si="0"/>
        <v>0</v>
      </c>
      <c r="F38" s="15" t="s">
        <v>105</v>
      </c>
    </row>
    <row r="39" spans="1:6" ht="15.75">
      <c r="A39" s="43" t="s">
        <v>74</v>
      </c>
      <c r="B39" s="44">
        <f>SUM(B6+B7+B12+B17+B33)</f>
        <v>1521536</v>
      </c>
      <c r="C39" s="44">
        <f>SUM(C6+C7+C12+C17+C33+C36+C30)</f>
        <v>1669152</v>
      </c>
      <c r="D39" s="44">
        <f>SUM(D6+D7+D12+D17+D33+D36+D30)</f>
        <v>1547121.4899999998</v>
      </c>
      <c r="E39" s="43"/>
      <c r="F39" s="43"/>
    </row>
    <row r="40" spans="2:6" ht="12.75">
      <c r="B40" s="32"/>
      <c r="C40" s="23"/>
      <c r="D40" s="23"/>
      <c r="E40" s="23"/>
      <c r="F40" s="23"/>
    </row>
    <row r="41" spans="2:6" ht="12.75">
      <c r="B41" s="32"/>
      <c r="C41" s="23"/>
      <c r="D41" s="23"/>
      <c r="E41" s="23"/>
      <c r="F41" s="23"/>
    </row>
    <row r="42" spans="2:6" ht="12.75">
      <c r="B42" s="32"/>
      <c r="C42" s="23"/>
      <c r="D42" s="23"/>
      <c r="E42" s="23"/>
      <c r="F42" s="23"/>
    </row>
    <row r="43" spans="2:6" ht="12.75">
      <c r="B43" s="32"/>
      <c r="C43" s="23"/>
      <c r="D43" s="23"/>
      <c r="E43" s="23"/>
      <c r="F43" s="23"/>
    </row>
    <row r="44" spans="2:6" ht="12.75">
      <c r="B44" s="32"/>
      <c r="C44" s="23"/>
      <c r="D44" s="23"/>
      <c r="E44" s="23"/>
      <c r="F44" s="23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A16" sqref="A16:IV16"/>
    </sheetView>
  </sheetViews>
  <sheetFormatPr defaultColWidth="9.140625" defaultRowHeight="12.75"/>
  <cols>
    <col min="1" max="1" width="39.7109375" style="0" customWidth="1"/>
    <col min="2" max="2" width="9.7109375" style="0" customWidth="1"/>
    <col min="4" max="4" width="10.28125" style="0" customWidth="1"/>
    <col min="6" max="6" width="28.140625" style="0" customWidth="1"/>
  </cols>
  <sheetData>
    <row r="1" spans="1:6" ht="12.75">
      <c r="A1" s="48" t="s">
        <v>68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38.25">
      <c r="A3" s="2" t="s">
        <v>0</v>
      </c>
      <c r="B3" s="33" t="s">
        <v>24</v>
      </c>
      <c r="C3" s="33" t="s">
        <v>23</v>
      </c>
      <c r="D3" s="18" t="s">
        <v>106</v>
      </c>
      <c r="E3" s="18" t="s">
        <v>1</v>
      </c>
      <c r="F3" s="25" t="s">
        <v>2</v>
      </c>
    </row>
    <row r="4" spans="1:6" ht="12.75">
      <c r="A4" s="6" t="s">
        <v>13</v>
      </c>
      <c r="B4" s="13">
        <v>63889</v>
      </c>
      <c r="C4" s="7">
        <v>67225</v>
      </c>
      <c r="D4" s="7">
        <v>67224.77</v>
      </c>
      <c r="E4" s="7">
        <f>SUM(C4-D4)</f>
        <v>0.22999999999592546</v>
      </c>
      <c r="F4" s="6"/>
    </row>
    <row r="5" spans="1:6" ht="12.75">
      <c r="A5" s="22" t="s">
        <v>37</v>
      </c>
      <c r="B5" s="16"/>
      <c r="C5" s="16"/>
      <c r="D5" s="16"/>
      <c r="E5" s="16"/>
      <c r="F5" s="22"/>
    </row>
    <row r="6" spans="1:6" ht="12.75">
      <c r="A6" s="5" t="s">
        <v>14</v>
      </c>
      <c r="B6" s="16"/>
      <c r="C6" s="17"/>
      <c r="D6" s="17"/>
      <c r="E6" s="3"/>
      <c r="F6" s="22"/>
    </row>
    <row r="7" spans="1:6" ht="25.5">
      <c r="A7" s="1" t="s">
        <v>15</v>
      </c>
      <c r="B7" s="16"/>
      <c r="C7" s="17"/>
      <c r="D7" s="17"/>
      <c r="E7" s="3"/>
      <c r="F7" s="15"/>
    </row>
    <row r="8" spans="1:6" ht="12.75">
      <c r="A8" s="1" t="s">
        <v>16</v>
      </c>
      <c r="B8" s="16"/>
      <c r="C8" s="17"/>
      <c r="D8" s="17"/>
      <c r="E8" s="3"/>
      <c r="F8" s="15"/>
    </row>
    <row r="9" spans="1:6" ht="12.75">
      <c r="A9" s="10" t="s">
        <v>17</v>
      </c>
      <c r="B9" s="16">
        <v>39000</v>
      </c>
      <c r="C9" s="16">
        <v>31558</v>
      </c>
      <c r="D9" s="16">
        <v>31558.24</v>
      </c>
      <c r="E9" s="7">
        <f>SUM(C9-D9)</f>
        <v>-0.2400000000016007</v>
      </c>
      <c r="F9" s="22" t="s">
        <v>76</v>
      </c>
    </row>
    <row r="10" spans="1:6" ht="204">
      <c r="A10" s="1" t="s">
        <v>18</v>
      </c>
      <c r="B10" s="16">
        <v>24889</v>
      </c>
      <c r="C10" s="17">
        <v>35667</v>
      </c>
      <c r="D10" s="17">
        <v>35666.53</v>
      </c>
      <c r="E10" s="7">
        <f>SUM(C10-D10)</f>
        <v>0.47000000000116415</v>
      </c>
      <c r="F10" s="15" t="s">
        <v>107</v>
      </c>
    </row>
    <row r="11" spans="1:6" ht="12.75">
      <c r="A11" s="1" t="s">
        <v>19</v>
      </c>
      <c r="B11" s="16"/>
      <c r="C11" s="17"/>
      <c r="D11" s="17"/>
      <c r="E11" s="3"/>
      <c r="F11" s="22"/>
    </row>
    <row r="12" spans="1:6" ht="12.75">
      <c r="A12" s="1" t="s">
        <v>20</v>
      </c>
      <c r="B12" s="16"/>
      <c r="C12" s="17"/>
      <c r="D12" s="17"/>
      <c r="E12" s="3"/>
      <c r="F12" s="15"/>
    </row>
    <row r="13" spans="1:6" ht="12.75">
      <c r="A13" s="1" t="s">
        <v>38</v>
      </c>
      <c r="B13" s="16"/>
      <c r="C13" s="17"/>
      <c r="D13" s="17"/>
      <c r="E13" s="3"/>
      <c r="F13" s="15"/>
    </row>
    <row r="14" spans="1:6" ht="12.75">
      <c r="A14" s="1" t="s">
        <v>21</v>
      </c>
      <c r="B14" s="16"/>
      <c r="C14" s="17"/>
      <c r="D14" s="17"/>
      <c r="E14" s="3"/>
      <c r="F14" s="22"/>
    </row>
    <row r="15" spans="1:6" ht="12.75">
      <c r="A15" s="1" t="s">
        <v>29</v>
      </c>
      <c r="B15" s="16"/>
      <c r="C15" s="17"/>
      <c r="D15" s="17"/>
      <c r="E15" s="3"/>
      <c r="F15" s="15"/>
    </row>
    <row r="16" spans="1:6" ht="12.75">
      <c r="A16" s="8" t="s">
        <v>25</v>
      </c>
      <c r="B16" s="34"/>
      <c r="C16" s="7"/>
      <c r="D16" s="7"/>
      <c r="E16" s="7"/>
      <c r="F16" s="9"/>
    </row>
    <row r="17" spans="1:6" ht="12.75">
      <c r="A17" s="11" t="s">
        <v>26</v>
      </c>
      <c r="B17" s="16"/>
      <c r="C17" s="16"/>
      <c r="D17" s="16"/>
      <c r="E17" s="3"/>
      <c r="F17" s="22"/>
    </row>
    <row r="18" spans="1:6" ht="12.75">
      <c r="A18" s="15" t="s">
        <v>28</v>
      </c>
      <c r="B18" s="16"/>
      <c r="C18" s="17"/>
      <c r="D18" s="17"/>
      <c r="E18" s="3"/>
      <c r="F18" s="15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69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3" t="s">
        <v>24</v>
      </c>
      <c r="C3" s="33" t="s">
        <v>23</v>
      </c>
      <c r="D3" s="18" t="s">
        <v>108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8261</v>
      </c>
      <c r="C4" s="7">
        <v>4925</v>
      </c>
      <c r="D4" s="7">
        <v>2091.62</v>
      </c>
      <c r="E4" s="7">
        <f>SUM(C4-D4)</f>
        <v>2833.38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25.5">
      <c r="A8" s="1" t="s">
        <v>16</v>
      </c>
      <c r="B8" s="16">
        <v>8261</v>
      </c>
      <c r="C8" s="17">
        <v>4925</v>
      </c>
      <c r="D8" s="17">
        <v>2091.62</v>
      </c>
      <c r="E8" s="7">
        <f>SUM(C8-D8)</f>
        <v>2833.38</v>
      </c>
      <c r="F8" s="15" t="s">
        <v>109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12.75">
      <c r="A10" s="1" t="s">
        <v>18</v>
      </c>
      <c r="B10" s="16"/>
      <c r="C10" s="17"/>
      <c r="D10" s="17"/>
      <c r="E10" s="7"/>
      <c r="F10" s="15"/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67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3" t="s">
        <v>24</v>
      </c>
      <c r="C3" s="33" t="s">
        <v>23</v>
      </c>
      <c r="D3" s="18" t="s">
        <v>108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1490</v>
      </c>
      <c r="C4" s="7">
        <v>3101</v>
      </c>
      <c r="D4" s="7">
        <v>928.82</v>
      </c>
      <c r="E4" s="7">
        <f>SUM(C4-D4)</f>
        <v>2172.18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38.25">
      <c r="A8" s="1" t="s">
        <v>16</v>
      </c>
      <c r="B8" s="16">
        <v>1290</v>
      </c>
      <c r="C8" s="17">
        <v>2901</v>
      </c>
      <c r="D8" s="17">
        <v>798.5</v>
      </c>
      <c r="E8" s="7">
        <f>SUM(C8-D8)</f>
        <v>2102.5</v>
      </c>
      <c r="F8" s="15" t="s">
        <v>63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25.5">
      <c r="A10" s="1" t="s">
        <v>18</v>
      </c>
      <c r="B10" s="16"/>
      <c r="C10" s="17"/>
      <c r="D10" s="17"/>
      <c r="E10" s="7">
        <f>SUM(C10-D10)</f>
        <v>0</v>
      </c>
      <c r="F10" s="15" t="s">
        <v>64</v>
      </c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  <row r="13" spans="1:6" ht="25.5">
      <c r="A13" s="1" t="s">
        <v>21</v>
      </c>
      <c r="B13" s="16">
        <v>200</v>
      </c>
      <c r="C13" s="17">
        <v>200</v>
      </c>
      <c r="D13" s="17">
        <v>130.32</v>
      </c>
      <c r="E13" s="7">
        <f>SUM(C13-D13)</f>
        <v>69.68</v>
      </c>
      <c r="F13" s="22" t="s">
        <v>65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2">
      <selection activeCell="D16" sqref="D16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8" t="s">
        <v>66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3" t="s">
        <v>24</v>
      </c>
      <c r="C3" s="33" t="s">
        <v>23</v>
      </c>
      <c r="D3" s="18" t="s">
        <v>108</v>
      </c>
      <c r="E3" s="18" t="s">
        <v>1</v>
      </c>
      <c r="F3" s="25" t="s">
        <v>2</v>
      </c>
    </row>
    <row r="4" spans="1:6" ht="25.5">
      <c r="A4" s="6" t="s">
        <v>7</v>
      </c>
      <c r="B4" s="13"/>
      <c r="C4" s="13">
        <v>9104</v>
      </c>
      <c r="D4" s="13">
        <v>7721.66</v>
      </c>
      <c r="E4" s="7">
        <f>SUM(C4-D4)</f>
        <v>1382.3400000000001</v>
      </c>
      <c r="F4" s="9" t="s">
        <v>57</v>
      </c>
    </row>
    <row r="5" spans="1:6" ht="25.5">
      <c r="A5" s="29" t="s">
        <v>6</v>
      </c>
      <c r="B5" s="13"/>
      <c r="C5" s="13">
        <v>322</v>
      </c>
      <c r="D5" s="13">
        <v>260.38</v>
      </c>
      <c r="E5" s="7">
        <f>SUM(C5-D5)</f>
        <v>61.620000000000005</v>
      </c>
      <c r="F5" s="30"/>
    </row>
    <row r="6" spans="1:6" ht="40.5" customHeight="1">
      <c r="A6" s="1" t="s">
        <v>3</v>
      </c>
      <c r="B6" s="16"/>
      <c r="C6" s="16"/>
      <c r="D6" s="16"/>
      <c r="E6" s="7"/>
      <c r="F6" s="15"/>
    </row>
    <row r="7" spans="1:6" ht="26.25" customHeight="1">
      <c r="A7" s="15" t="s">
        <v>4</v>
      </c>
      <c r="B7" s="16"/>
      <c r="C7" s="16">
        <v>184</v>
      </c>
      <c r="D7" s="16">
        <v>122.08</v>
      </c>
      <c r="E7" s="7">
        <f>SUM(C7-D7)</f>
        <v>61.92</v>
      </c>
      <c r="F7" s="15" t="s">
        <v>58</v>
      </c>
    </row>
    <row r="8" spans="1:6" ht="26.25" customHeight="1">
      <c r="A8" s="1" t="s">
        <v>5</v>
      </c>
      <c r="B8" s="16"/>
      <c r="C8" s="16">
        <v>138</v>
      </c>
      <c r="D8" s="16">
        <v>138</v>
      </c>
      <c r="E8" s="7">
        <f aca="true" t="shared" si="0" ref="E8:E22">SUM(C8-D8)</f>
        <v>0</v>
      </c>
      <c r="F8" s="15" t="s">
        <v>88</v>
      </c>
    </row>
    <row r="9" spans="1:6" ht="21" customHeight="1">
      <c r="A9" s="1" t="s">
        <v>8</v>
      </c>
      <c r="B9" s="16"/>
      <c r="C9" s="16"/>
      <c r="D9" s="16"/>
      <c r="E9" s="7">
        <f t="shared" si="0"/>
        <v>0</v>
      </c>
      <c r="F9" s="15"/>
    </row>
    <row r="10" spans="1:6" ht="25.5">
      <c r="A10" s="6" t="s">
        <v>9</v>
      </c>
      <c r="B10" s="13"/>
      <c r="C10" s="7">
        <v>1804</v>
      </c>
      <c r="D10" s="7">
        <v>1589.81</v>
      </c>
      <c r="E10" s="7">
        <f t="shared" si="0"/>
        <v>214.19000000000005</v>
      </c>
      <c r="F10" s="6"/>
    </row>
    <row r="11" spans="1:6" ht="21.75" customHeight="1">
      <c r="A11" s="1" t="s">
        <v>10</v>
      </c>
      <c r="B11" s="16"/>
      <c r="C11" s="17">
        <v>1060</v>
      </c>
      <c r="D11" s="17">
        <v>911.73</v>
      </c>
      <c r="E11" s="7">
        <f t="shared" si="0"/>
        <v>148.26999999999998</v>
      </c>
      <c r="F11" s="15" t="s">
        <v>48</v>
      </c>
    </row>
    <row r="12" spans="1:6" ht="12.75">
      <c r="A12" s="5" t="s">
        <v>32</v>
      </c>
      <c r="B12" s="16"/>
      <c r="C12" s="17"/>
      <c r="D12" s="17"/>
      <c r="E12" s="7">
        <f t="shared" si="0"/>
        <v>0</v>
      </c>
      <c r="F12" s="15"/>
    </row>
    <row r="13" spans="1:6" ht="25.5">
      <c r="A13" s="1" t="s">
        <v>11</v>
      </c>
      <c r="B13" s="16"/>
      <c r="C13" s="17">
        <v>472</v>
      </c>
      <c r="D13" s="17">
        <v>454.53</v>
      </c>
      <c r="E13" s="7">
        <f t="shared" si="0"/>
        <v>17.470000000000027</v>
      </c>
      <c r="F13" s="15" t="s">
        <v>50</v>
      </c>
    </row>
    <row r="14" spans="1:6" ht="25.5">
      <c r="A14" s="1" t="s">
        <v>12</v>
      </c>
      <c r="B14" s="16"/>
      <c r="C14" s="17">
        <v>272</v>
      </c>
      <c r="D14" s="17">
        <v>223.55</v>
      </c>
      <c r="E14" s="7">
        <f t="shared" si="0"/>
        <v>48.44999999999999</v>
      </c>
      <c r="F14" s="15" t="s">
        <v>51</v>
      </c>
    </row>
    <row r="15" spans="1:6" ht="12.75">
      <c r="A15" s="6" t="s">
        <v>13</v>
      </c>
      <c r="B15" s="13">
        <v>5000</v>
      </c>
      <c r="C15" s="7">
        <v>15688</v>
      </c>
      <c r="D15" s="7">
        <v>12529.94</v>
      </c>
      <c r="E15" s="7">
        <f t="shared" si="0"/>
        <v>3158.0599999999995</v>
      </c>
      <c r="F15" s="6"/>
    </row>
    <row r="16" spans="1:6" ht="12.75">
      <c r="A16" s="1" t="s">
        <v>16</v>
      </c>
      <c r="B16" s="16"/>
      <c r="C16" s="17">
        <v>1000</v>
      </c>
      <c r="D16" s="17">
        <v>660</v>
      </c>
      <c r="E16" s="7">
        <f t="shared" si="0"/>
        <v>340</v>
      </c>
      <c r="F16" s="15" t="s">
        <v>59</v>
      </c>
    </row>
    <row r="17" spans="1:6" ht="12.75">
      <c r="A17" s="10" t="s">
        <v>17</v>
      </c>
      <c r="B17" s="16">
        <v>5000</v>
      </c>
      <c r="C17" s="16">
        <v>5658</v>
      </c>
      <c r="D17" s="16">
        <v>2840.3</v>
      </c>
      <c r="E17" s="7">
        <f t="shared" si="0"/>
        <v>2817.7</v>
      </c>
      <c r="F17" s="22" t="s">
        <v>60</v>
      </c>
    </row>
    <row r="18" spans="1:6" ht="76.5">
      <c r="A18" s="1" t="s">
        <v>18</v>
      </c>
      <c r="B18" s="16"/>
      <c r="C18" s="17">
        <v>9030</v>
      </c>
      <c r="D18" s="17">
        <v>9029.64</v>
      </c>
      <c r="E18" s="7">
        <f t="shared" si="0"/>
        <v>0.3600000000005821</v>
      </c>
      <c r="F18" s="15" t="s">
        <v>77</v>
      </c>
    </row>
    <row r="19" spans="1:6" ht="12.75">
      <c r="A19" s="1" t="s">
        <v>21</v>
      </c>
      <c r="B19" s="16"/>
      <c r="C19" s="17"/>
      <c r="D19" s="17"/>
      <c r="E19" s="7">
        <f t="shared" si="0"/>
        <v>0</v>
      </c>
      <c r="F19" s="22" t="s">
        <v>61</v>
      </c>
    </row>
    <row r="20" spans="1:6" ht="12.75">
      <c r="A20" s="8" t="s">
        <v>25</v>
      </c>
      <c r="B20" s="34"/>
      <c r="C20" s="7">
        <v>82</v>
      </c>
      <c r="D20" s="7">
        <v>81.94</v>
      </c>
      <c r="E20" s="7">
        <f t="shared" si="0"/>
        <v>0.060000000000002274</v>
      </c>
      <c r="F20" s="9"/>
    </row>
    <row r="21" spans="1:6" ht="12.75">
      <c r="A21" s="11" t="s">
        <v>26</v>
      </c>
      <c r="B21" s="16"/>
      <c r="C21" s="16">
        <v>82</v>
      </c>
      <c r="D21" s="16">
        <v>81.94</v>
      </c>
      <c r="E21" s="7">
        <f t="shared" si="0"/>
        <v>0.060000000000002274</v>
      </c>
      <c r="F21" s="22" t="s">
        <v>62</v>
      </c>
    </row>
    <row r="22" spans="1:6" ht="12.75">
      <c r="A22" s="15" t="s">
        <v>28</v>
      </c>
      <c r="B22" s="16"/>
      <c r="C22" s="17"/>
      <c r="D22" s="17"/>
      <c r="E22" s="7">
        <f t="shared" si="0"/>
        <v>0</v>
      </c>
      <c r="F22" s="15"/>
    </row>
    <row r="23" spans="3:4" ht="12.75">
      <c r="C23" s="45">
        <f>SUM(C4+C5+C10+C15+C20)</f>
        <v>27000</v>
      </c>
      <c r="D23" s="45">
        <f>SUM(D4+D5+D10+D15+D20)</f>
        <v>22183.73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2021-01-06T10:56:42Z</cp:lastPrinted>
  <dcterms:created xsi:type="dcterms:W3CDTF">2014-04-01T12:15:37Z</dcterms:created>
  <dcterms:modified xsi:type="dcterms:W3CDTF">2021-01-06T11:05:19Z</dcterms:modified>
  <cp:category/>
  <cp:version/>
  <cp:contentType/>
  <cp:contentStatus/>
</cp:coreProperties>
</file>